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Admin\Desktop\updated_excel_clint_bill_application\"/>
    </mc:Choice>
  </mc:AlternateContent>
  <xr:revisionPtr revIDLastSave="0" documentId="13_ncr:1_{91FC1A7F-37D1-4186-910A-57B8D39ECAA9}" xr6:coauthVersionLast="47" xr6:coauthVersionMax="47" xr10:uidLastSave="{00000000-0000-0000-0000-000000000000}"/>
  <bookViews>
    <workbookView xWindow="-120" yWindow="-120" windowWidth="29040" windowHeight="15720" xr2:uid="{A7C6ACC3-50B9-4D9C-9FFE-DDB24D876DE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4" i="1" l="1"/>
  <c r="J14" i="1"/>
  <c r="K14" i="1"/>
  <c r="L14" i="1"/>
  <c r="M14" i="1"/>
  <c r="N14" i="1"/>
  <c r="H15" i="1"/>
  <c r="J15" i="1"/>
  <c r="K15" i="1"/>
  <c r="L15" i="1"/>
  <c r="M15" i="1"/>
  <c r="N15" i="1"/>
  <c r="H16" i="1"/>
  <c r="J16" i="1"/>
  <c r="K16" i="1"/>
  <c r="L16" i="1"/>
  <c r="M16" i="1"/>
  <c r="N16" i="1"/>
  <c r="H17" i="1"/>
  <c r="J17" i="1"/>
  <c r="K17" i="1"/>
  <c r="L17" i="1"/>
  <c r="M17" i="1"/>
  <c r="N17" i="1"/>
  <c r="H18" i="1"/>
  <c r="J18" i="1"/>
  <c r="K18" i="1"/>
  <c r="L18" i="1"/>
  <c r="M18" i="1"/>
  <c r="N18" i="1"/>
  <c r="H19" i="1"/>
  <c r="J19" i="1"/>
  <c r="K19" i="1"/>
  <c r="L19" i="1"/>
  <c r="M19" i="1"/>
  <c r="N19" i="1"/>
  <c r="H20" i="1"/>
  <c r="J20" i="1"/>
  <c r="K20" i="1"/>
  <c r="L20" i="1"/>
  <c r="M20" i="1"/>
  <c r="N20" i="1"/>
  <c r="H21" i="1"/>
  <c r="J21" i="1"/>
  <c r="K21" i="1"/>
  <c r="L21" i="1"/>
  <c r="M21" i="1"/>
  <c r="N21" i="1"/>
  <c r="H22" i="1"/>
  <c r="J22" i="1"/>
  <c r="K22" i="1"/>
  <c r="L22" i="1"/>
  <c r="M22" i="1"/>
  <c r="N22" i="1"/>
  <c r="H23" i="1"/>
  <c r="J23" i="1"/>
  <c r="K23" i="1"/>
  <c r="L23" i="1"/>
  <c r="M23" i="1"/>
  <c r="N23" i="1"/>
  <c r="H24" i="1"/>
  <c r="J24" i="1"/>
  <c r="K24" i="1"/>
  <c r="L24" i="1"/>
  <c r="M24" i="1"/>
  <c r="N24" i="1"/>
  <c r="H25" i="1"/>
  <c r="J25" i="1"/>
  <c r="K25" i="1"/>
  <c r="L25" i="1"/>
  <c r="M25" i="1"/>
  <c r="N25" i="1"/>
  <c r="H26" i="1"/>
  <c r="J26" i="1"/>
  <c r="K26" i="1"/>
  <c r="L26" i="1"/>
  <c r="M26" i="1"/>
  <c r="N26" i="1"/>
  <c r="H27" i="1"/>
  <c r="J27" i="1"/>
  <c r="K27" i="1"/>
  <c r="L27" i="1"/>
  <c r="M27" i="1"/>
  <c r="N27" i="1"/>
  <c r="H28" i="1"/>
  <c r="J28" i="1"/>
  <c r="K28" i="1"/>
  <c r="L28" i="1"/>
  <c r="M28" i="1"/>
  <c r="N28" i="1"/>
  <c r="H29" i="1"/>
  <c r="J29" i="1"/>
  <c r="K29" i="1"/>
  <c r="L29" i="1"/>
  <c r="M29" i="1"/>
  <c r="N29" i="1"/>
  <c r="H30" i="1"/>
  <c r="J30" i="1"/>
  <c r="K30" i="1"/>
  <c r="L30" i="1"/>
  <c r="M30" i="1"/>
  <c r="N30" i="1"/>
  <c r="H31" i="1"/>
  <c r="J31" i="1"/>
  <c r="K31" i="1"/>
  <c r="L31" i="1"/>
  <c r="M31" i="1"/>
  <c r="N31" i="1"/>
  <c r="H32" i="1"/>
  <c r="J32" i="1"/>
  <c r="K32" i="1"/>
  <c r="L32" i="1"/>
  <c r="M32" i="1"/>
  <c r="N32" i="1"/>
  <c r="H33" i="1"/>
  <c r="J33" i="1"/>
  <c r="K33" i="1"/>
  <c r="L33" i="1"/>
  <c r="M33" i="1"/>
  <c r="N33" i="1"/>
  <c r="H34" i="1"/>
  <c r="J34" i="1"/>
  <c r="K34" i="1"/>
  <c r="L34" i="1"/>
  <c r="M34" i="1"/>
  <c r="N34" i="1"/>
  <c r="H35" i="1"/>
  <c r="J35" i="1"/>
  <c r="K35" i="1"/>
  <c r="L35" i="1"/>
  <c r="M35" i="1"/>
  <c r="N35" i="1"/>
  <c r="H36" i="1"/>
  <c r="J36" i="1"/>
  <c r="K36" i="1"/>
  <c r="L36" i="1"/>
  <c r="M36" i="1"/>
  <c r="N36" i="1"/>
  <c r="H37" i="1"/>
  <c r="J37" i="1"/>
  <c r="K37" i="1"/>
  <c r="L37" i="1"/>
  <c r="M37" i="1"/>
  <c r="N37" i="1"/>
  <c r="H38" i="1"/>
  <c r="J38" i="1"/>
  <c r="K38" i="1"/>
  <c r="L38" i="1"/>
  <c r="M38" i="1"/>
  <c r="N38" i="1"/>
  <c r="H39" i="1"/>
  <c r="J39" i="1"/>
  <c r="K39" i="1"/>
  <c r="L39" i="1"/>
  <c r="M39" i="1"/>
  <c r="N39" i="1"/>
  <c r="H40" i="1"/>
  <c r="J40" i="1"/>
  <c r="K40" i="1"/>
  <c r="L40" i="1"/>
  <c r="M40" i="1"/>
  <c r="N40" i="1"/>
  <c r="H41" i="1"/>
  <c r="J41" i="1"/>
  <c r="K41" i="1"/>
  <c r="L41" i="1"/>
  <c r="M41" i="1"/>
  <c r="N41" i="1"/>
  <c r="H42" i="1"/>
  <c r="J42" i="1"/>
  <c r="K42" i="1"/>
  <c r="L42" i="1"/>
  <c r="M42" i="1"/>
  <c r="N42" i="1"/>
  <c r="H43" i="1"/>
  <c r="J43" i="1"/>
  <c r="K43" i="1"/>
  <c r="L43" i="1"/>
  <c r="M43" i="1"/>
  <c r="N43" i="1"/>
  <c r="H44" i="1"/>
  <c r="J44" i="1"/>
  <c r="K44" i="1"/>
  <c r="L44" i="1"/>
  <c r="M44" i="1"/>
  <c r="N44" i="1"/>
  <c r="H45" i="1"/>
  <c r="J45" i="1"/>
  <c r="K45" i="1"/>
  <c r="L45" i="1"/>
  <c r="M45" i="1"/>
  <c r="N45" i="1"/>
  <c r="H46" i="1"/>
  <c r="J46" i="1"/>
  <c r="K46" i="1"/>
  <c r="L46" i="1"/>
  <c r="M46" i="1"/>
  <c r="N46" i="1"/>
  <c r="H47" i="1"/>
  <c r="J47" i="1"/>
  <c r="K47" i="1"/>
  <c r="L47" i="1"/>
  <c r="M47" i="1"/>
  <c r="N47" i="1"/>
  <c r="H48" i="1"/>
  <c r="J48" i="1"/>
  <c r="K48" i="1"/>
  <c r="L48" i="1"/>
  <c r="M48" i="1"/>
  <c r="N48" i="1"/>
  <c r="H49" i="1"/>
  <c r="J49" i="1"/>
  <c r="K49" i="1"/>
  <c r="L49" i="1"/>
  <c r="M49" i="1"/>
  <c r="N49" i="1"/>
  <c r="H50" i="1"/>
  <c r="J50" i="1"/>
  <c r="K50" i="1"/>
  <c r="L50" i="1"/>
  <c r="M50" i="1"/>
  <c r="N50" i="1"/>
  <c r="H51" i="1"/>
  <c r="J51" i="1"/>
  <c r="K51" i="1"/>
  <c r="L51" i="1"/>
  <c r="M51" i="1"/>
  <c r="N51" i="1"/>
  <c r="H52" i="1"/>
  <c r="J52" i="1"/>
  <c r="K52" i="1"/>
  <c r="L52" i="1"/>
  <c r="M52" i="1"/>
  <c r="N52" i="1"/>
  <c r="H53" i="1"/>
  <c r="J53" i="1"/>
  <c r="K53" i="1"/>
  <c r="L53" i="1"/>
  <c r="M53" i="1"/>
  <c r="N53" i="1"/>
  <c r="H54" i="1"/>
  <c r="J54" i="1"/>
  <c r="K54" i="1"/>
  <c r="L54" i="1"/>
  <c r="M54" i="1"/>
  <c r="N54" i="1"/>
  <c r="H55" i="1"/>
  <c r="J55" i="1"/>
  <c r="K55" i="1"/>
  <c r="L55" i="1"/>
  <c r="M55" i="1"/>
  <c r="N55" i="1"/>
  <c r="H56" i="1"/>
  <c r="J56" i="1"/>
  <c r="K56" i="1"/>
  <c r="L56" i="1"/>
  <c r="M56" i="1"/>
  <c r="N56" i="1"/>
  <c r="H57" i="1"/>
  <c r="J57" i="1"/>
  <c r="K57" i="1"/>
  <c r="L57" i="1"/>
  <c r="M57" i="1"/>
  <c r="N57" i="1"/>
  <c r="H58" i="1"/>
  <c r="J58" i="1"/>
  <c r="K58" i="1"/>
  <c r="L58" i="1"/>
  <c r="M58" i="1"/>
  <c r="N58" i="1"/>
  <c r="H59" i="1"/>
  <c r="J59" i="1"/>
  <c r="K59" i="1"/>
  <c r="L59" i="1"/>
  <c r="M59" i="1"/>
  <c r="N59" i="1"/>
  <c r="H60" i="1"/>
  <c r="J60" i="1"/>
  <c r="K60" i="1"/>
  <c r="L60" i="1"/>
  <c r="M60" i="1"/>
  <c r="N60" i="1"/>
  <c r="H61" i="1"/>
  <c r="J61" i="1"/>
  <c r="K61" i="1"/>
  <c r="L61" i="1"/>
  <c r="M61" i="1"/>
  <c r="N61" i="1"/>
  <c r="H62" i="1"/>
  <c r="J62" i="1"/>
  <c r="K62" i="1"/>
  <c r="L62" i="1"/>
  <c r="M62" i="1"/>
  <c r="N62" i="1"/>
  <c r="H63" i="1"/>
  <c r="J63" i="1"/>
  <c r="K63" i="1"/>
  <c r="L63" i="1"/>
  <c r="M63" i="1"/>
  <c r="N63" i="1"/>
  <c r="H64" i="1"/>
  <c r="J64" i="1"/>
  <c r="K64" i="1"/>
  <c r="L64" i="1"/>
  <c r="M64" i="1"/>
  <c r="N64" i="1"/>
  <c r="H65" i="1"/>
  <c r="J65" i="1"/>
  <c r="K65" i="1"/>
  <c r="L65" i="1"/>
  <c r="M65" i="1"/>
  <c r="N65" i="1"/>
  <c r="H66" i="1"/>
  <c r="J66" i="1"/>
  <c r="K66" i="1"/>
  <c r="L66" i="1"/>
  <c r="M66" i="1"/>
  <c r="N66" i="1"/>
  <c r="H67" i="1"/>
  <c r="J67" i="1"/>
  <c r="K67" i="1"/>
  <c r="L67" i="1"/>
  <c r="M67" i="1"/>
  <c r="N67" i="1"/>
  <c r="H68" i="1"/>
  <c r="J68" i="1"/>
  <c r="K68" i="1"/>
  <c r="L68" i="1"/>
  <c r="M68" i="1"/>
  <c r="N68" i="1"/>
  <c r="H69" i="1"/>
  <c r="J69" i="1"/>
  <c r="K69" i="1"/>
  <c r="L69" i="1"/>
  <c r="M69" i="1"/>
  <c r="N69" i="1"/>
  <c r="H70" i="1"/>
  <c r="J70" i="1"/>
  <c r="K70" i="1"/>
  <c r="L70" i="1"/>
  <c r="M70" i="1"/>
  <c r="N70" i="1"/>
  <c r="H71" i="1"/>
  <c r="J71" i="1"/>
  <c r="K71" i="1"/>
  <c r="L71" i="1"/>
  <c r="M71" i="1"/>
  <c r="N71" i="1"/>
  <c r="H72" i="1"/>
  <c r="J72" i="1"/>
  <c r="K72" i="1"/>
  <c r="L72" i="1"/>
  <c r="M72" i="1"/>
  <c r="N72" i="1"/>
  <c r="H73" i="1"/>
  <c r="J73" i="1"/>
  <c r="K73" i="1"/>
  <c r="L73" i="1"/>
  <c r="M73" i="1"/>
  <c r="N73" i="1"/>
  <c r="H74" i="1"/>
  <c r="J74" i="1"/>
  <c r="K74" i="1"/>
  <c r="L74" i="1"/>
  <c r="M74" i="1"/>
  <c r="N74" i="1"/>
  <c r="H75" i="1"/>
  <c r="J75" i="1"/>
  <c r="K75" i="1"/>
  <c r="L75" i="1"/>
  <c r="M75" i="1"/>
  <c r="N75" i="1"/>
  <c r="H76" i="1"/>
  <c r="J76" i="1"/>
  <c r="K76" i="1"/>
  <c r="L76" i="1"/>
  <c r="M76" i="1"/>
  <c r="N76" i="1"/>
  <c r="H77" i="1"/>
  <c r="J77" i="1"/>
  <c r="K77" i="1"/>
  <c r="L77" i="1"/>
  <c r="M77" i="1"/>
  <c r="N77" i="1"/>
  <c r="H78" i="1"/>
  <c r="J78" i="1"/>
  <c r="K78" i="1"/>
  <c r="L78" i="1"/>
  <c r="M78" i="1"/>
  <c r="N78" i="1"/>
  <c r="H79" i="1"/>
  <c r="J79" i="1"/>
  <c r="K79" i="1"/>
  <c r="L79" i="1"/>
  <c r="M79" i="1"/>
  <c r="N79" i="1"/>
  <c r="H80" i="1"/>
  <c r="J80" i="1"/>
  <c r="K80" i="1"/>
  <c r="L80" i="1"/>
  <c r="M80" i="1"/>
  <c r="N80" i="1"/>
  <c r="H81" i="1"/>
  <c r="J81" i="1"/>
  <c r="K81" i="1"/>
  <c r="L81" i="1"/>
  <c r="M81" i="1"/>
  <c r="N81" i="1"/>
  <c r="H82" i="1"/>
  <c r="J82" i="1"/>
  <c r="K82" i="1"/>
  <c r="L82" i="1"/>
  <c r="M82" i="1"/>
  <c r="N82" i="1"/>
  <c r="H83" i="1"/>
  <c r="J83" i="1"/>
  <c r="K83" i="1"/>
  <c r="L83" i="1"/>
  <c r="M83" i="1"/>
  <c r="N83" i="1"/>
  <c r="H84" i="1"/>
  <c r="J84" i="1"/>
  <c r="K84" i="1"/>
  <c r="L84" i="1"/>
  <c r="M84" i="1"/>
  <c r="N84" i="1"/>
  <c r="H85" i="1"/>
  <c r="J85" i="1"/>
  <c r="K85" i="1"/>
  <c r="L85" i="1"/>
  <c r="M85" i="1"/>
  <c r="N85" i="1"/>
  <c r="H86" i="1"/>
  <c r="J86" i="1"/>
  <c r="K86" i="1"/>
  <c r="L86" i="1"/>
  <c r="M86" i="1"/>
  <c r="N86" i="1"/>
  <c r="H87" i="1"/>
  <c r="J87" i="1"/>
  <c r="K87" i="1"/>
  <c r="L87" i="1"/>
  <c r="M87" i="1"/>
  <c r="N87" i="1"/>
  <c r="H88" i="1"/>
  <c r="J88" i="1"/>
  <c r="K88" i="1"/>
  <c r="L88" i="1"/>
  <c r="M88" i="1"/>
  <c r="N88" i="1"/>
  <c r="H89" i="1"/>
  <c r="J89" i="1"/>
  <c r="K89" i="1"/>
  <c r="L89" i="1"/>
  <c r="M89" i="1"/>
  <c r="N89" i="1"/>
  <c r="H90" i="1"/>
  <c r="J90" i="1"/>
  <c r="K90" i="1"/>
  <c r="L90" i="1"/>
  <c r="M90" i="1"/>
  <c r="N90" i="1"/>
  <c r="H91" i="1"/>
  <c r="J91" i="1"/>
  <c r="K91" i="1"/>
  <c r="L91" i="1"/>
  <c r="M91" i="1"/>
  <c r="N91" i="1"/>
  <c r="H92" i="1"/>
  <c r="J92" i="1"/>
  <c r="K92" i="1"/>
  <c r="L92" i="1"/>
  <c r="M92" i="1"/>
  <c r="N92" i="1"/>
  <c r="H93" i="1"/>
  <c r="J93" i="1"/>
  <c r="K93" i="1"/>
  <c r="L93" i="1"/>
  <c r="M93" i="1"/>
  <c r="N93" i="1"/>
  <c r="H94" i="1"/>
  <c r="J94" i="1"/>
  <c r="K94" i="1"/>
  <c r="L94" i="1"/>
  <c r="M94" i="1"/>
  <c r="N94" i="1"/>
  <c r="H95" i="1"/>
  <c r="J95" i="1"/>
  <c r="K95" i="1"/>
  <c r="L95" i="1"/>
  <c r="M95" i="1"/>
  <c r="N95" i="1"/>
  <c r="H96" i="1"/>
  <c r="J96" i="1"/>
  <c r="K96" i="1"/>
  <c r="L96" i="1"/>
  <c r="M96" i="1"/>
  <c r="N96" i="1"/>
  <c r="H97" i="1"/>
  <c r="J97" i="1"/>
  <c r="K97" i="1"/>
  <c r="L97" i="1"/>
  <c r="M97" i="1"/>
  <c r="N97" i="1"/>
  <c r="H98" i="1"/>
  <c r="J98" i="1"/>
  <c r="K98" i="1"/>
  <c r="L98" i="1"/>
  <c r="M98" i="1"/>
  <c r="N98" i="1"/>
  <c r="H99" i="1"/>
  <c r="J99" i="1"/>
  <c r="K99" i="1"/>
  <c r="L99" i="1"/>
  <c r="M99" i="1"/>
  <c r="N99" i="1"/>
  <c r="H100" i="1"/>
  <c r="J100" i="1"/>
  <c r="K100" i="1"/>
  <c r="L100" i="1"/>
  <c r="M100" i="1"/>
  <c r="N100" i="1"/>
  <c r="H101" i="1"/>
  <c r="J101" i="1"/>
  <c r="K101" i="1"/>
  <c r="L101" i="1"/>
  <c r="M101" i="1"/>
  <c r="N101" i="1" s="1"/>
  <c r="H102" i="1"/>
  <c r="J102" i="1"/>
  <c r="K102" i="1"/>
  <c r="L102" i="1"/>
  <c r="M102" i="1"/>
  <c r="N102" i="1"/>
  <c r="H103" i="1"/>
  <c r="J103" i="1"/>
  <c r="K103" i="1"/>
  <c r="L103" i="1"/>
  <c r="M103" i="1"/>
  <c r="N103" i="1"/>
  <c r="H104" i="1"/>
  <c r="J104" i="1"/>
  <c r="K104" i="1"/>
  <c r="L104" i="1" s="1"/>
  <c r="M104" i="1"/>
  <c r="N104" i="1" s="1"/>
  <c r="H105" i="1"/>
  <c r="J105" i="1"/>
  <c r="K105" i="1"/>
  <c r="L105" i="1"/>
  <c r="M105" i="1"/>
  <c r="N105" i="1" s="1"/>
  <c r="H106" i="1"/>
  <c r="J106" i="1"/>
  <c r="K106" i="1"/>
  <c r="L106" i="1" s="1"/>
  <c r="M106" i="1"/>
  <c r="N106" i="1"/>
  <c r="H107" i="1"/>
  <c r="J107" i="1"/>
  <c r="K107" i="1"/>
  <c r="L107" i="1"/>
  <c r="M107" i="1"/>
  <c r="N107" i="1"/>
  <c r="H108" i="1"/>
  <c r="J108" i="1"/>
  <c r="K108" i="1"/>
  <c r="L108" i="1"/>
  <c r="M108" i="1"/>
  <c r="N108" i="1"/>
  <c r="H109" i="1"/>
  <c r="J109" i="1"/>
  <c r="K109" i="1"/>
  <c r="L109" i="1"/>
  <c r="M109" i="1"/>
  <c r="N109" i="1"/>
  <c r="H110" i="1"/>
  <c r="J110" i="1"/>
  <c r="K110" i="1"/>
  <c r="L110" i="1"/>
  <c r="M110" i="1"/>
  <c r="N110" i="1"/>
  <c r="H111" i="1"/>
  <c r="J111" i="1"/>
  <c r="K111" i="1"/>
  <c r="L111" i="1"/>
  <c r="M111" i="1"/>
  <c r="N111" i="1"/>
  <c r="H112" i="1"/>
  <c r="J112" i="1"/>
  <c r="K112" i="1"/>
  <c r="L112" i="1"/>
  <c r="M112" i="1"/>
  <c r="N112" i="1"/>
  <c r="H113" i="1"/>
  <c r="J113" i="1"/>
  <c r="K113" i="1"/>
  <c r="L113" i="1"/>
  <c r="M113" i="1"/>
  <c r="N113" i="1"/>
  <c r="H114" i="1"/>
  <c r="J114" i="1"/>
  <c r="K114" i="1"/>
  <c r="L114" i="1"/>
  <c r="M114" i="1"/>
  <c r="N114" i="1"/>
  <c r="H115" i="1"/>
  <c r="J115" i="1"/>
  <c r="K115" i="1"/>
  <c r="L115" i="1"/>
  <c r="M115" i="1"/>
  <c r="N115" i="1" s="1"/>
  <c r="H116" i="1"/>
  <c r="J116" i="1"/>
  <c r="K116" i="1"/>
  <c r="L116" i="1" s="1"/>
  <c r="M116" i="1"/>
  <c r="N116" i="1" s="1"/>
  <c r="H117" i="1"/>
  <c r="J117" i="1"/>
  <c r="K117" i="1"/>
  <c r="L117" i="1"/>
  <c r="M117" i="1"/>
  <c r="N117" i="1"/>
  <c r="H118" i="1"/>
  <c r="J118" i="1"/>
  <c r="K118" i="1"/>
  <c r="L118" i="1"/>
  <c r="M118" i="1"/>
  <c r="N118" i="1"/>
  <c r="H119" i="1"/>
  <c r="J119" i="1"/>
  <c r="K119" i="1"/>
  <c r="L119" i="1"/>
  <c r="M119" i="1"/>
  <c r="N119" i="1"/>
  <c r="H120" i="1"/>
  <c r="J120" i="1"/>
  <c r="K120" i="1"/>
  <c r="L120" i="1"/>
  <c r="M120" i="1"/>
  <c r="N120" i="1"/>
  <c r="H121" i="1"/>
  <c r="J121" i="1"/>
  <c r="K121" i="1"/>
  <c r="L121" i="1"/>
  <c r="M121" i="1"/>
  <c r="N121" i="1"/>
  <c r="H122" i="1"/>
  <c r="J122" i="1"/>
  <c r="K122" i="1"/>
  <c r="L122" i="1" s="1"/>
  <c r="M122" i="1"/>
  <c r="N122" i="1" s="1"/>
  <c r="H123" i="1"/>
  <c r="J123" i="1"/>
  <c r="K123" i="1"/>
  <c r="L123" i="1" s="1"/>
  <c r="M123" i="1"/>
  <c r="N123" i="1" s="1"/>
  <c r="H124" i="1"/>
  <c r="J124" i="1"/>
  <c r="K124" i="1"/>
  <c r="L124" i="1" s="1"/>
  <c r="M124" i="1"/>
  <c r="N124" i="1" s="1"/>
  <c r="H125" i="1"/>
  <c r="J125" i="1"/>
  <c r="K125" i="1"/>
  <c r="L125" i="1"/>
  <c r="M125" i="1"/>
  <c r="N125" i="1"/>
  <c r="H126" i="1"/>
  <c r="J126" i="1"/>
  <c r="K126" i="1"/>
  <c r="L126" i="1"/>
  <c r="M126" i="1"/>
  <c r="N126" i="1"/>
  <c r="H127" i="1"/>
  <c r="J127" i="1"/>
  <c r="K127" i="1"/>
  <c r="L127" i="1"/>
  <c r="M127" i="1"/>
  <c r="N127" i="1"/>
  <c r="H128" i="1"/>
  <c r="J128" i="1"/>
  <c r="K128" i="1"/>
  <c r="L128" i="1"/>
  <c r="M128" i="1"/>
  <c r="N128" i="1"/>
  <c r="H129" i="1"/>
  <c r="J129" i="1"/>
  <c r="K129" i="1"/>
  <c r="L129" i="1"/>
  <c r="M129" i="1"/>
  <c r="N129" i="1"/>
  <c r="H130" i="1"/>
  <c r="J130" i="1"/>
  <c r="K130" i="1"/>
  <c r="L130" i="1"/>
  <c r="M130" i="1"/>
  <c r="N130" i="1"/>
  <c r="H131" i="1"/>
  <c r="J131" i="1"/>
  <c r="K131" i="1"/>
  <c r="L131" i="1"/>
  <c r="M131" i="1"/>
  <c r="N131" i="1"/>
  <c r="H132" i="1"/>
  <c r="J132" i="1"/>
  <c r="K132" i="1"/>
  <c r="L132" i="1" s="1"/>
  <c r="M132" i="1"/>
  <c r="N132" i="1" s="1"/>
  <c r="H133" i="1"/>
  <c r="J133" i="1"/>
  <c r="K133" i="1"/>
  <c r="L133" i="1" s="1"/>
  <c r="M133" i="1"/>
  <c r="N133" i="1" s="1"/>
  <c r="H134" i="1"/>
  <c r="J134" i="1"/>
  <c r="K134" i="1"/>
  <c r="L134" i="1"/>
  <c r="M134" i="1"/>
  <c r="N134" i="1"/>
  <c r="H135" i="1"/>
  <c r="J135" i="1"/>
  <c r="K135" i="1"/>
  <c r="L135" i="1"/>
  <c r="M135" i="1"/>
  <c r="N135" i="1"/>
  <c r="H136" i="1"/>
  <c r="J136" i="1"/>
  <c r="K136" i="1"/>
  <c r="L136" i="1"/>
  <c r="M136" i="1"/>
  <c r="N136" i="1" s="1"/>
  <c r="H137" i="1"/>
  <c r="J137" i="1"/>
  <c r="K137" i="1"/>
  <c r="L137" i="1" s="1"/>
  <c r="M137" i="1"/>
  <c r="N137" i="1" s="1"/>
  <c r="H138" i="1"/>
  <c r="J138" i="1"/>
  <c r="K138" i="1"/>
  <c r="L138" i="1" s="1"/>
  <c r="M138" i="1"/>
  <c r="N138" i="1" s="1"/>
  <c r="H139" i="1"/>
  <c r="J139" i="1"/>
  <c r="K139" i="1"/>
  <c r="L139" i="1" s="1"/>
  <c r="M139" i="1"/>
  <c r="N139" i="1" s="1"/>
  <c r="H140" i="1"/>
  <c r="J140" i="1"/>
  <c r="K140" i="1"/>
  <c r="L140" i="1" s="1"/>
  <c r="M140" i="1"/>
  <c r="N140" i="1" s="1"/>
  <c r="H141" i="1"/>
  <c r="J141" i="1"/>
  <c r="K141" i="1"/>
  <c r="L141" i="1" s="1"/>
  <c r="M141" i="1"/>
  <c r="N141" i="1" s="1"/>
  <c r="H142" i="1"/>
  <c r="J142" i="1"/>
  <c r="K142" i="1"/>
  <c r="L142" i="1"/>
  <c r="M142" i="1"/>
  <c r="N142" i="1"/>
  <c r="H143" i="1"/>
  <c r="J143" i="1"/>
  <c r="K143" i="1"/>
  <c r="L143" i="1"/>
  <c r="M143" i="1"/>
  <c r="N143" i="1"/>
  <c r="H144" i="1"/>
  <c r="J144" i="1"/>
  <c r="K144" i="1"/>
  <c r="L144" i="1"/>
  <c r="M144" i="1"/>
  <c r="N144" i="1" s="1"/>
  <c r="H145" i="1"/>
  <c r="J145" i="1"/>
  <c r="K145" i="1"/>
  <c r="L145" i="1" s="1"/>
  <c r="M145" i="1"/>
  <c r="N145" i="1" s="1"/>
  <c r="H146" i="1"/>
  <c r="J146" i="1"/>
  <c r="K146" i="1"/>
  <c r="L146" i="1" s="1"/>
  <c r="M146" i="1"/>
  <c r="N146" i="1" s="1"/>
  <c r="H147" i="1"/>
  <c r="J147" i="1"/>
  <c r="K147" i="1"/>
  <c r="L147" i="1" s="1"/>
  <c r="M147" i="1"/>
  <c r="N147" i="1" s="1"/>
  <c r="H148" i="1"/>
  <c r="J148" i="1"/>
  <c r="K148" i="1"/>
  <c r="L148" i="1" s="1"/>
  <c r="M148" i="1"/>
  <c r="N148" i="1" s="1"/>
  <c r="H149" i="1"/>
  <c r="J149" i="1"/>
  <c r="K149" i="1"/>
  <c r="L149" i="1"/>
  <c r="M149" i="1"/>
  <c r="N149" i="1"/>
  <c r="H150" i="1"/>
  <c r="J150" i="1"/>
  <c r="K150" i="1"/>
  <c r="L150" i="1"/>
  <c r="M150" i="1"/>
  <c r="N150" i="1"/>
  <c r="H151" i="1"/>
  <c r="J151" i="1"/>
  <c r="K151" i="1"/>
  <c r="L151" i="1"/>
  <c r="M151" i="1"/>
  <c r="N151" i="1"/>
  <c r="H152" i="1"/>
  <c r="J152" i="1"/>
  <c r="K152" i="1"/>
  <c r="L152" i="1"/>
  <c r="M152" i="1"/>
  <c r="N152" i="1"/>
  <c r="H153" i="1"/>
  <c r="J153" i="1"/>
  <c r="K153" i="1"/>
  <c r="L153" i="1"/>
  <c r="M153" i="1"/>
  <c r="N153" i="1" s="1"/>
  <c r="H154" i="1"/>
  <c r="J154" i="1"/>
  <c r="K154" i="1"/>
  <c r="L154" i="1" s="1"/>
  <c r="M154" i="1"/>
  <c r="N154" i="1" s="1"/>
  <c r="H155" i="1"/>
  <c r="J155" i="1"/>
  <c r="K155" i="1"/>
  <c r="L155" i="1" s="1"/>
  <c r="M155" i="1"/>
  <c r="N155" i="1" s="1"/>
  <c r="H156" i="1"/>
  <c r="J156" i="1"/>
  <c r="K156" i="1"/>
  <c r="L156" i="1" s="1"/>
  <c r="M156" i="1"/>
  <c r="N156" i="1" s="1"/>
  <c r="H157" i="1"/>
  <c r="J157" i="1"/>
  <c r="K157" i="1"/>
  <c r="H158" i="1"/>
  <c r="J158" i="1"/>
  <c r="K158" i="1"/>
  <c r="L158" i="1"/>
  <c r="M158" i="1"/>
  <c r="N158" i="1"/>
  <c r="H159" i="1"/>
  <c r="J159" i="1"/>
  <c r="K159" i="1"/>
  <c r="L159" i="1"/>
  <c r="M159" i="1"/>
  <c r="N159" i="1"/>
  <c r="H160" i="1"/>
  <c r="J160" i="1"/>
  <c r="K160" i="1"/>
  <c r="L160" i="1"/>
  <c r="M160" i="1"/>
  <c r="N160" i="1"/>
  <c r="H161" i="1"/>
  <c r="J161" i="1"/>
  <c r="K161" i="1"/>
  <c r="L161" i="1"/>
  <c r="M161" i="1"/>
  <c r="N161" i="1"/>
  <c r="H162" i="1"/>
  <c r="J162" i="1"/>
  <c r="K162" i="1"/>
  <c r="L162" i="1"/>
  <c r="M162" i="1"/>
  <c r="N162" i="1"/>
  <c r="H163" i="1"/>
  <c r="J163" i="1"/>
  <c r="K163" i="1"/>
  <c r="L163" i="1"/>
  <c r="M163" i="1"/>
  <c r="N163" i="1"/>
  <c r="H164" i="1"/>
  <c r="J164" i="1"/>
  <c r="K164" i="1"/>
  <c r="L164" i="1"/>
  <c r="M164" i="1"/>
  <c r="N164" i="1"/>
  <c r="H165" i="1"/>
  <c r="J165" i="1"/>
  <c r="K165" i="1"/>
  <c r="L165" i="1"/>
  <c r="M165" i="1"/>
  <c r="N165" i="1"/>
  <c r="H166" i="1"/>
  <c r="J166" i="1"/>
  <c r="K166" i="1"/>
  <c r="L166" i="1"/>
  <c r="M166" i="1"/>
  <c r="N166" i="1"/>
  <c r="H167" i="1"/>
  <c r="J167" i="1"/>
  <c r="K167" i="1"/>
  <c r="L167" i="1"/>
  <c r="M167" i="1"/>
  <c r="N167" i="1"/>
  <c r="H168" i="1"/>
  <c r="J168" i="1"/>
  <c r="K168" i="1"/>
  <c r="L168" i="1"/>
  <c r="M168" i="1"/>
  <c r="N168" i="1"/>
  <c r="H169" i="1"/>
  <c r="J169" i="1"/>
  <c r="K169" i="1"/>
  <c r="L169" i="1"/>
  <c r="M169" i="1"/>
  <c r="N169" i="1"/>
  <c r="H170" i="1"/>
  <c r="J170" i="1"/>
  <c r="K170" i="1"/>
  <c r="L170" i="1"/>
  <c r="M170" i="1"/>
  <c r="N170" i="1"/>
  <c r="H171" i="1"/>
  <c r="J171" i="1"/>
  <c r="K171" i="1"/>
  <c r="L171" i="1"/>
  <c r="M171" i="1"/>
  <c r="N171" i="1"/>
  <c r="H172" i="1"/>
  <c r="J172" i="1"/>
  <c r="K172" i="1"/>
  <c r="L172" i="1"/>
  <c r="M172" i="1"/>
  <c r="N172" i="1"/>
  <c r="H173" i="1"/>
  <c r="J173" i="1"/>
  <c r="K173" i="1"/>
  <c r="L173" i="1"/>
  <c r="M173" i="1"/>
  <c r="N173" i="1"/>
  <c r="H174" i="1"/>
  <c r="J174" i="1"/>
  <c r="K174" i="1"/>
  <c r="L174" i="1"/>
  <c r="M174" i="1"/>
  <c r="N174" i="1"/>
  <c r="H175" i="1"/>
  <c r="J175" i="1"/>
  <c r="K175" i="1"/>
  <c r="L175" i="1"/>
  <c r="M175" i="1"/>
  <c r="N175" i="1"/>
  <c r="H176" i="1"/>
  <c r="J176" i="1"/>
  <c r="K176" i="1"/>
  <c r="L176" i="1"/>
  <c r="M176" i="1"/>
  <c r="N176" i="1"/>
  <c r="H177" i="1"/>
  <c r="J177" i="1"/>
  <c r="K177" i="1"/>
  <c r="L177" i="1"/>
  <c r="M177" i="1"/>
  <c r="N177" i="1"/>
  <c r="H178" i="1"/>
  <c r="J178" i="1"/>
  <c r="K178" i="1"/>
  <c r="L178" i="1"/>
  <c r="M178" i="1"/>
  <c r="N178" i="1"/>
  <c r="H179" i="1"/>
  <c r="J179" i="1"/>
  <c r="K179" i="1"/>
  <c r="L179" i="1"/>
  <c r="M179" i="1"/>
  <c r="N179" i="1"/>
  <c r="H180" i="1"/>
  <c r="J180" i="1"/>
  <c r="K180" i="1"/>
  <c r="L180" i="1"/>
  <c r="M180" i="1"/>
  <c r="N180" i="1"/>
  <c r="H181" i="1"/>
  <c r="J181" i="1"/>
  <c r="K181" i="1"/>
  <c r="L181" i="1"/>
  <c r="M181" i="1"/>
  <c r="N181" i="1"/>
  <c r="H182" i="1"/>
  <c r="J182" i="1"/>
  <c r="K182" i="1"/>
  <c r="L182" i="1"/>
  <c r="M182" i="1"/>
  <c r="N182" i="1"/>
  <c r="H183" i="1"/>
  <c r="J183" i="1"/>
  <c r="K183" i="1"/>
  <c r="L183" i="1"/>
  <c r="M183" i="1"/>
  <c r="N183" i="1"/>
  <c r="H184" i="1"/>
  <c r="J184" i="1"/>
  <c r="K184" i="1"/>
  <c r="L184" i="1"/>
  <c r="M184" i="1"/>
  <c r="N184" i="1"/>
  <c r="H185" i="1"/>
  <c r="J185" i="1"/>
  <c r="K185" i="1"/>
  <c r="L185" i="1"/>
  <c r="M185" i="1"/>
  <c r="N185" i="1"/>
  <c r="H186" i="1"/>
  <c r="J186" i="1"/>
  <c r="K186" i="1"/>
  <c r="L186" i="1"/>
  <c r="M186" i="1"/>
  <c r="N186" i="1"/>
  <c r="H187" i="1"/>
  <c r="J187" i="1"/>
  <c r="K187" i="1"/>
  <c r="L187" i="1"/>
  <c r="M187" i="1"/>
  <c r="N187" i="1"/>
  <c r="H188" i="1"/>
  <c r="J188" i="1"/>
  <c r="K188" i="1"/>
  <c r="L188" i="1"/>
  <c r="M188" i="1"/>
  <c r="N188" i="1"/>
  <c r="H189" i="1"/>
  <c r="J189" i="1"/>
  <c r="K189" i="1"/>
  <c r="L189" i="1"/>
  <c r="M189" i="1"/>
  <c r="N189" i="1"/>
  <c r="H190" i="1"/>
  <c r="J190" i="1"/>
  <c r="K190" i="1"/>
  <c r="L190" i="1"/>
  <c r="M190" i="1"/>
  <c r="N190" i="1"/>
  <c r="H191" i="1"/>
  <c r="J191" i="1"/>
  <c r="K191" i="1"/>
  <c r="L191" i="1"/>
  <c r="M191" i="1"/>
  <c r="N191" i="1"/>
  <c r="H192" i="1"/>
  <c r="J192" i="1"/>
  <c r="K192" i="1"/>
  <c r="L192" i="1"/>
  <c r="M192" i="1"/>
  <c r="N192" i="1"/>
  <c r="H193" i="1"/>
  <c r="J193" i="1"/>
  <c r="K193" i="1"/>
  <c r="L193" i="1"/>
  <c r="M193" i="1"/>
  <c r="N193" i="1"/>
  <c r="H194" i="1"/>
  <c r="J194" i="1"/>
  <c r="K194" i="1"/>
  <c r="L194" i="1"/>
  <c r="M194" i="1"/>
  <c r="N194" i="1"/>
  <c r="H195" i="1"/>
  <c r="J195" i="1"/>
  <c r="K195" i="1"/>
  <c r="L195" i="1"/>
  <c r="M195" i="1"/>
  <c r="N195" i="1"/>
  <c r="H196" i="1"/>
  <c r="J196" i="1"/>
  <c r="K196" i="1"/>
  <c r="L196" i="1"/>
  <c r="M196" i="1"/>
  <c r="N196" i="1"/>
  <c r="H197" i="1"/>
  <c r="J197" i="1"/>
  <c r="K197" i="1"/>
  <c r="L197" i="1"/>
  <c r="M197" i="1"/>
  <c r="N197" i="1"/>
  <c r="H198" i="1"/>
  <c r="J198" i="1"/>
  <c r="K198" i="1"/>
  <c r="L198" i="1"/>
  <c r="M198" i="1"/>
  <c r="N198" i="1"/>
  <c r="H199" i="1"/>
  <c r="J199" i="1"/>
  <c r="K199" i="1"/>
  <c r="L199" i="1"/>
  <c r="M199" i="1"/>
  <c r="N199" i="1"/>
  <c r="H200" i="1"/>
  <c r="J200" i="1"/>
  <c r="K200" i="1"/>
  <c r="L200" i="1"/>
  <c r="M200" i="1"/>
  <c r="N200" i="1"/>
  <c r="H201" i="1"/>
  <c r="J201" i="1"/>
  <c r="K201" i="1"/>
  <c r="L201" i="1"/>
  <c r="M201" i="1"/>
  <c r="N201" i="1"/>
  <c r="H202" i="1"/>
  <c r="J202" i="1"/>
  <c r="K202" i="1"/>
  <c r="L202" i="1"/>
  <c r="M202" i="1"/>
  <c r="N202" i="1"/>
  <c r="H203" i="1"/>
  <c r="J203" i="1"/>
  <c r="K203" i="1"/>
  <c r="L203" i="1"/>
  <c r="M203" i="1"/>
  <c r="N203" i="1"/>
  <c r="H204" i="1"/>
  <c r="J204" i="1"/>
  <c r="K204" i="1"/>
  <c r="L204" i="1"/>
  <c r="M204" i="1"/>
  <c r="N204" i="1"/>
  <c r="H205" i="1"/>
  <c r="J205" i="1"/>
  <c r="K205" i="1"/>
  <c r="L205" i="1"/>
  <c r="M205" i="1"/>
  <c r="N205" i="1"/>
  <c r="H206" i="1"/>
  <c r="J206" i="1"/>
  <c r="K206" i="1"/>
  <c r="L206" i="1"/>
  <c r="M206" i="1"/>
  <c r="N206" i="1"/>
  <c r="H207" i="1"/>
  <c r="J207" i="1"/>
  <c r="K207" i="1"/>
  <c r="L207" i="1"/>
  <c r="M207" i="1"/>
  <c r="N207" i="1"/>
  <c r="H208" i="1"/>
  <c r="J208" i="1"/>
  <c r="K208" i="1"/>
  <c r="L208" i="1"/>
  <c r="M208" i="1"/>
  <c r="N208" i="1"/>
  <c r="H209" i="1"/>
  <c r="J209" i="1"/>
  <c r="K209" i="1"/>
  <c r="L209" i="1"/>
  <c r="M209" i="1"/>
  <c r="N209" i="1"/>
  <c r="H210" i="1"/>
  <c r="J210" i="1"/>
  <c r="K210" i="1"/>
  <c r="L210" i="1"/>
  <c r="M210" i="1"/>
  <c r="N210" i="1"/>
  <c r="H211" i="1"/>
  <c r="J211" i="1"/>
  <c r="K211" i="1"/>
  <c r="L211" i="1"/>
  <c r="M211" i="1"/>
  <c r="N211" i="1"/>
  <c r="H212" i="1"/>
  <c r="J212" i="1"/>
  <c r="K212" i="1"/>
  <c r="L212" i="1"/>
  <c r="M212" i="1"/>
  <c r="N212" i="1"/>
  <c r="H213" i="1"/>
  <c r="J213" i="1"/>
  <c r="K213" i="1"/>
  <c r="L213" i="1"/>
  <c r="M213" i="1"/>
  <c r="N213" i="1"/>
  <c r="H214" i="1"/>
  <c r="J214" i="1"/>
  <c r="K214" i="1"/>
  <c r="L214" i="1"/>
  <c r="M214" i="1"/>
  <c r="N214" i="1"/>
  <c r="H215" i="1"/>
  <c r="J215" i="1"/>
  <c r="K215" i="1"/>
  <c r="L215" i="1"/>
  <c r="M215" i="1"/>
  <c r="N215" i="1"/>
  <c r="H216" i="1"/>
  <c r="J216" i="1"/>
  <c r="K216" i="1"/>
  <c r="L216" i="1"/>
  <c r="M216" i="1"/>
  <c r="N216" i="1"/>
  <c r="H217" i="1"/>
  <c r="J217" i="1"/>
  <c r="K217" i="1"/>
  <c r="L217" i="1"/>
  <c r="M217" i="1"/>
  <c r="N217" i="1"/>
  <c r="H218" i="1"/>
  <c r="J218" i="1"/>
  <c r="K218" i="1"/>
  <c r="L218" i="1"/>
  <c r="M218" i="1"/>
  <c r="N218" i="1"/>
  <c r="H219" i="1"/>
  <c r="J219" i="1"/>
  <c r="K219" i="1"/>
  <c r="L219" i="1"/>
  <c r="M219" i="1"/>
  <c r="N219" i="1"/>
  <c r="H220" i="1"/>
  <c r="J220" i="1"/>
  <c r="K220" i="1"/>
  <c r="L220" i="1"/>
  <c r="M220" i="1"/>
  <c r="N220" i="1"/>
  <c r="H221" i="1"/>
  <c r="J221" i="1"/>
  <c r="K221" i="1"/>
  <c r="L221" i="1"/>
  <c r="M221" i="1"/>
  <c r="N221" i="1"/>
  <c r="H222" i="1"/>
  <c r="J222" i="1"/>
  <c r="K222" i="1"/>
  <c r="L222" i="1"/>
  <c r="M222" i="1"/>
  <c r="N222" i="1"/>
  <c r="H223" i="1"/>
  <c r="J223" i="1"/>
  <c r="K223" i="1"/>
  <c r="L223" i="1"/>
  <c r="M223" i="1"/>
  <c r="N223" i="1"/>
  <c r="H224" i="1"/>
  <c r="J224" i="1"/>
  <c r="K224" i="1"/>
  <c r="L224" i="1"/>
  <c r="M224" i="1"/>
  <c r="N224" i="1"/>
  <c r="H225" i="1"/>
  <c r="J225" i="1"/>
  <c r="K225" i="1"/>
  <c r="L225" i="1"/>
  <c r="M225" i="1"/>
  <c r="N225" i="1"/>
  <c r="H226" i="1"/>
  <c r="J226" i="1"/>
  <c r="K226" i="1"/>
  <c r="L226" i="1"/>
  <c r="M226" i="1"/>
  <c r="N226" i="1"/>
  <c r="H227" i="1"/>
  <c r="J227" i="1"/>
  <c r="K227" i="1"/>
  <c r="L227" i="1"/>
  <c r="M227" i="1"/>
  <c r="N227" i="1"/>
  <c r="H228" i="1"/>
  <c r="J228" i="1"/>
  <c r="K228" i="1"/>
  <c r="L228" i="1"/>
  <c r="M228" i="1"/>
  <c r="N228" i="1"/>
  <c r="H229" i="1"/>
  <c r="J229" i="1"/>
  <c r="K229" i="1"/>
  <c r="L229" i="1"/>
  <c r="M229" i="1"/>
  <c r="N229" i="1"/>
  <c r="H230" i="1"/>
  <c r="J230" i="1"/>
  <c r="K230" i="1"/>
  <c r="L230" i="1"/>
  <c r="M230" i="1"/>
  <c r="N230" i="1"/>
  <c r="H231" i="1"/>
  <c r="J231" i="1"/>
  <c r="K231" i="1"/>
  <c r="L231" i="1"/>
  <c r="M231" i="1"/>
  <c r="N231" i="1"/>
  <c r="H232" i="1"/>
  <c r="J232" i="1"/>
  <c r="K232" i="1"/>
  <c r="L232" i="1"/>
  <c r="M232" i="1"/>
  <c r="N232" i="1"/>
  <c r="H233" i="1"/>
  <c r="J233" i="1"/>
  <c r="K233" i="1"/>
  <c r="L233" i="1"/>
  <c r="M233" i="1"/>
  <c r="N233" i="1"/>
  <c r="H234" i="1"/>
  <c r="J234" i="1"/>
  <c r="K234" i="1"/>
  <c r="L234" i="1"/>
  <c r="M234" i="1"/>
  <c r="N234" i="1"/>
  <c r="H235" i="1"/>
  <c r="J235" i="1"/>
  <c r="K235" i="1"/>
  <c r="L235" i="1"/>
  <c r="M235" i="1"/>
  <c r="N235" i="1"/>
  <c r="H236" i="1"/>
  <c r="J236" i="1"/>
  <c r="K236" i="1"/>
  <c r="L236" i="1"/>
  <c r="M236" i="1"/>
  <c r="N236" i="1"/>
  <c r="H237" i="1"/>
  <c r="J237" i="1"/>
  <c r="K237" i="1"/>
  <c r="L237" i="1"/>
  <c r="M237" i="1"/>
  <c r="N237" i="1"/>
  <c r="H238" i="1"/>
  <c r="J238" i="1"/>
  <c r="K238" i="1"/>
  <c r="L238" i="1"/>
  <c r="M238" i="1"/>
  <c r="N238" i="1"/>
  <c r="H239" i="1"/>
  <c r="J239" i="1"/>
  <c r="K239" i="1"/>
  <c r="L239" i="1"/>
  <c r="M239" i="1"/>
  <c r="N239" i="1"/>
  <c r="H240" i="1"/>
  <c r="J240" i="1"/>
  <c r="K240" i="1"/>
  <c r="L240" i="1"/>
  <c r="M240" i="1"/>
  <c r="N240" i="1"/>
  <c r="H241" i="1"/>
  <c r="J241" i="1"/>
  <c r="K241" i="1"/>
  <c r="L241" i="1"/>
  <c r="M241" i="1"/>
  <c r="N241" i="1"/>
  <c r="H242" i="1"/>
  <c r="J242" i="1"/>
  <c r="K242" i="1"/>
  <c r="L242" i="1"/>
  <c r="M242" i="1"/>
  <c r="N242" i="1"/>
  <c r="H243" i="1"/>
  <c r="J243" i="1"/>
  <c r="K243" i="1"/>
  <c r="L243" i="1"/>
  <c r="M243" i="1"/>
  <c r="N243" i="1"/>
  <c r="H244" i="1"/>
  <c r="J244" i="1"/>
  <c r="K244" i="1"/>
  <c r="L244" i="1"/>
  <c r="M244" i="1"/>
  <c r="N244" i="1"/>
  <c r="H245" i="1"/>
  <c r="J245" i="1"/>
  <c r="K245" i="1"/>
  <c r="L245" i="1"/>
  <c r="M245" i="1"/>
  <c r="N245" i="1"/>
  <c r="H246" i="1"/>
  <c r="J246" i="1"/>
  <c r="K246" i="1"/>
  <c r="L246" i="1"/>
  <c r="M246" i="1"/>
  <c r="N246" i="1"/>
  <c r="H247" i="1"/>
  <c r="J247" i="1"/>
  <c r="K247" i="1"/>
  <c r="L247" i="1"/>
  <c r="M247" i="1"/>
  <c r="N247" i="1"/>
  <c r="H248" i="1"/>
  <c r="J248" i="1"/>
  <c r="K248" i="1"/>
  <c r="L248" i="1"/>
  <c r="M248" i="1"/>
  <c r="N248" i="1"/>
  <c r="H249" i="1"/>
  <c r="J249" i="1"/>
  <c r="K249" i="1"/>
  <c r="L249" i="1"/>
  <c r="M249" i="1"/>
  <c r="N249" i="1"/>
  <c r="H250" i="1"/>
  <c r="J250" i="1"/>
  <c r="K250" i="1"/>
  <c r="L250" i="1"/>
  <c r="M250" i="1"/>
  <c r="N250" i="1"/>
  <c r="H251" i="1"/>
  <c r="J251" i="1"/>
  <c r="K251" i="1"/>
  <c r="L251" i="1"/>
  <c r="M251" i="1"/>
  <c r="N251" i="1"/>
  <c r="H252" i="1"/>
  <c r="J252" i="1"/>
  <c r="K252" i="1"/>
  <c r="L252" i="1"/>
  <c r="M252" i="1"/>
  <c r="N252" i="1"/>
  <c r="H253" i="1"/>
  <c r="J253" i="1"/>
  <c r="K253" i="1"/>
  <c r="L253" i="1"/>
  <c r="M253" i="1"/>
  <c r="N253" i="1"/>
  <c r="H254" i="1"/>
  <c r="J254" i="1"/>
  <c r="K254" i="1"/>
  <c r="L254" i="1"/>
  <c r="M254" i="1"/>
  <c r="N254" i="1"/>
  <c r="H255" i="1"/>
  <c r="J255" i="1"/>
  <c r="K255" i="1"/>
  <c r="L255" i="1"/>
  <c r="M255" i="1"/>
  <c r="N255" i="1"/>
  <c r="H256" i="1"/>
  <c r="J256" i="1"/>
  <c r="K256" i="1"/>
  <c r="L256" i="1"/>
  <c r="M256" i="1"/>
  <c r="N256" i="1"/>
  <c r="H257" i="1"/>
  <c r="J257" i="1"/>
  <c r="K257" i="1"/>
  <c r="L257" i="1"/>
  <c r="M257" i="1"/>
  <c r="N257" i="1"/>
  <c r="H258" i="1"/>
  <c r="J258" i="1"/>
  <c r="K258" i="1"/>
  <c r="L258" i="1"/>
  <c r="M258" i="1"/>
  <c r="N258" i="1"/>
  <c r="H259" i="1"/>
  <c r="J259" i="1"/>
  <c r="K259" i="1"/>
  <c r="L259" i="1"/>
  <c r="M259" i="1"/>
  <c r="N259" i="1"/>
  <c r="H260" i="1"/>
  <c r="J260" i="1"/>
  <c r="K260" i="1"/>
  <c r="L260" i="1"/>
  <c r="M260" i="1"/>
  <c r="N260" i="1"/>
  <c r="H261" i="1"/>
  <c r="J261" i="1"/>
  <c r="K261" i="1"/>
  <c r="L261" i="1"/>
  <c r="M261" i="1"/>
  <c r="N261" i="1"/>
  <c r="H262" i="1"/>
  <c r="J262" i="1"/>
  <c r="K262" i="1"/>
  <c r="L262" i="1"/>
  <c r="M262" i="1"/>
  <c r="N262" i="1"/>
  <c r="H263" i="1"/>
  <c r="J263" i="1"/>
  <c r="K263" i="1"/>
  <c r="L263" i="1"/>
  <c r="M263" i="1"/>
  <c r="N263" i="1"/>
  <c r="H264" i="1"/>
  <c r="J264" i="1"/>
  <c r="K264" i="1"/>
  <c r="L264" i="1"/>
  <c r="M264" i="1"/>
  <c r="N264" i="1"/>
  <c r="H265" i="1"/>
  <c r="J265" i="1"/>
  <c r="K265" i="1"/>
  <c r="L265" i="1"/>
  <c r="M265" i="1"/>
  <c r="N265" i="1"/>
  <c r="H266" i="1"/>
  <c r="J266" i="1"/>
  <c r="K266" i="1"/>
  <c r="L266" i="1"/>
  <c r="M266" i="1"/>
  <c r="N266" i="1"/>
  <c r="H267" i="1"/>
  <c r="J267" i="1"/>
  <c r="K267" i="1"/>
  <c r="L267" i="1"/>
  <c r="M267" i="1"/>
  <c r="N267" i="1" s="1"/>
  <c r="H268" i="1"/>
  <c r="J268" i="1"/>
  <c r="K268" i="1"/>
  <c r="L268" i="1"/>
  <c r="M268" i="1"/>
  <c r="N268" i="1"/>
  <c r="H269" i="1"/>
  <c r="J269" i="1"/>
  <c r="K269" i="1"/>
  <c r="L269" i="1"/>
  <c r="M269" i="1"/>
  <c r="N269" i="1"/>
  <c r="H270" i="1"/>
  <c r="J270" i="1"/>
  <c r="K270" i="1"/>
  <c r="L270" i="1" s="1"/>
  <c r="M270" i="1"/>
  <c r="N270" i="1" s="1"/>
  <c r="H271" i="1"/>
  <c r="J271" i="1"/>
  <c r="K271" i="1"/>
  <c r="L271" i="1"/>
  <c r="M271" i="1"/>
  <c r="N271" i="1" s="1"/>
  <c r="H272" i="1"/>
  <c r="J272" i="1"/>
  <c r="K272" i="1"/>
  <c r="L272" i="1" s="1"/>
  <c r="M272" i="1"/>
  <c r="N272" i="1" s="1"/>
  <c r="H273" i="1"/>
  <c r="J273" i="1"/>
  <c r="K273" i="1"/>
  <c r="L273" i="1" s="1"/>
  <c r="M273" i="1"/>
  <c r="N273" i="1"/>
  <c r="H274" i="1"/>
  <c r="J274" i="1"/>
  <c r="K274" i="1"/>
  <c r="H275" i="1"/>
  <c r="J275" i="1"/>
  <c r="K275" i="1"/>
  <c r="L275" i="1" s="1"/>
  <c r="M275" i="1"/>
  <c r="N275" i="1"/>
  <c r="H276" i="1"/>
  <c r="J276" i="1"/>
  <c r="K276" i="1"/>
  <c r="L276" i="1"/>
  <c r="M276" i="1"/>
  <c r="N276" i="1" s="1"/>
  <c r="H277" i="1"/>
  <c r="J277" i="1"/>
  <c r="K277" i="1"/>
  <c r="H278" i="1"/>
  <c r="J278" i="1"/>
  <c r="K278" i="1"/>
  <c r="L278" i="1"/>
  <c r="M278" i="1"/>
  <c r="N278" i="1" s="1"/>
  <c r="H279" i="1"/>
  <c r="J279" i="1"/>
  <c r="K279" i="1"/>
  <c r="L279" i="1" s="1"/>
  <c r="M279" i="1"/>
  <c r="N279" i="1" s="1"/>
  <c r="H280" i="1"/>
  <c r="J280" i="1"/>
  <c r="K280" i="1"/>
  <c r="L280" i="1"/>
  <c r="M280" i="1"/>
  <c r="N280" i="1" s="1"/>
  <c r="H281" i="1"/>
  <c r="J281" i="1"/>
  <c r="K281" i="1"/>
  <c r="L281" i="1"/>
  <c r="M281" i="1"/>
  <c r="N281" i="1" s="1"/>
  <c r="H282" i="1"/>
  <c r="J282" i="1"/>
  <c r="K282" i="1"/>
  <c r="L282" i="1" s="1"/>
  <c r="M282" i="1"/>
  <c r="N282" i="1" s="1"/>
  <c r="H283" i="1"/>
  <c r="J283" i="1"/>
  <c r="K283" i="1"/>
  <c r="L283" i="1" s="1"/>
  <c r="M283" i="1"/>
  <c r="N283" i="1"/>
  <c r="H284" i="1"/>
  <c r="J284" i="1"/>
  <c r="K284" i="1"/>
  <c r="L284" i="1" s="1"/>
  <c r="M284" i="1"/>
  <c r="N284" i="1"/>
  <c r="H285" i="1"/>
  <c r="J285" i="1"/>
  <c r="K285" i="1"/>
  <c r="L285" i="1"/>
  <c r="M285" i="1"/>
  <c r="N285" i="1" s="1"/>
  <c r="H286" i="1"/>
  <c r="J286" i="1"/>
  <c r="K286" i="1"/>
  <c r="L286" i="1" s="1"/>
  <c r="M286" i="1"/>
  <c r="N286" i="1" s="1"/>
  <c r="H287" i="1"/>
  <c r="J287" i="1"/>
  <c r="K287" i="1"/>
  <c r="L287" i="1"/>
  <c r="M287" i="1"/>
  <c r="N287" i="1" s="1"/>
  <c r="H288" i="1"/>
  <c r="J288" i="1"/>
  <c r="K288" i="1"/>
  <c r="L288" i="1"/>
  <c r="M288" i="1"/>
  <c r="N288" i="1" s="1"/>
  <c r="H289" i="1"/>
  <c r="J289" i="1"/>
  <c r="K289" i="1"/>
  <c r="L289" i="1"/>
  <c r="M289" i="1"/>
  <c r="N289" i="1" s="1"/>
  <c r="H290" i="1"/>
  <c r="J290" i="1"/>
  <c r="K290" i="1"/>
  <c r="L290" i="1" s="1"/>
  <c r="M290" i="1"/>
  <c r="N290" i="1"/>
  <c r="H291" i="1"/>
  <c r="J291" i="1"/>
  <c r="K291" i="1"/>
  <c r="L291" i="1" s="1"/>
  <c r="M291" i="1"/>
  <c r="N291" i="1" s="1"/>
  <c r="H292" i="1"/>
  <c r="J292" i="1"/>
  <c r="K292" i="1"/>
  <c r="L292" i="1" s="1"/>
  <c r="M292" i="1"/>
  <c r="N292" i="1" s="1"/>
  <c r="H293" i="1"/>
  <c r="J293" i="1"/>
  <c r="K293" i="1"/>
  <c r="L293" i="1" s="1"/>
  <c r="M293" i="1"/>
  <c r="N293" i="1"/>
  <c r="H294" i="1"/>
  <c r="J294" i="1"/>
  <c r="K294" i="1"/>
  <c r="L294" i="1"/>
  <c r="M294" i="1"/>
  <c r="N294" i="1" s="1"/>
  <c r="H295" i="1"/>
  <c r="J295" i="1"/>
  <c r="K295" i="1"/>
  <c r="L295" i="1" s="1"/>
  <c r="M295" i="1"/>
  <c r="N295" i="1" s="1"/>
  <c r="H296" i="1"/>
  <c r="J296" i="1"/>
  <c r="K296" i="1"/>
  <c r="L296" i="1" s="1"/>
  <c r="M296" i="1"/>
  <c r="N296" i="1"/>
  <c r="H297" i="1"/>
  <c r="J297" i="1"/>
  <c r="K297" i="1"/>
  <c r="L297" i="1" s="1"/>
  <c r="M297" i="1"/>
  <c r="N297" i="1"/>
  <c r="H298" i="1"/>
  <c r="J298" i="1"/>
  <c r="K298" i="1"/>
  <c r="L298" i="1"/>
  <c r="M298" i="1"/>
  <c r="N298" i="1" s="1"/>
  <c r="H299" i="1"/>
  <c r="J299" i="1"/>
  <c r="K299" i="1"/>
  <c r="L299" i="1" s="1"/>
  <c r="M299" i="1"/>
  <c r="N299" i="1" s="1"/>
  <c r="H300" i="1"/>
  <c r="J300" i="1"/>
  <c r="K300" i="1"/>
  <c r="L300" i="1" s="1"/>
  <c r="M300" i="1"/>
  <c r="N300" i="1" s="1"/>
  <c r="H301" i="1"/>
  <c r="J301" i="1"/>
  <c r="K301" i="1"/>
  <c r="L301" i="1"/>
  <c r="M301" i="1"/>
  <c r="N301" i="1"/>
  <c r="H302" i="1"/>
  <c r="J302" i="1"/>
  <c r="K302" i="1"/>
  <c r="L302" i="1"/>
  <c r="M302" i="1"/>
  <c r="N302" i="1"/>
  <c r="H303" i="1"/>
  <c r="J303" i="1"/>
  <c r="K303" i="1"/>
  <c r="L303" i="1"/>
  <c r="M303" i="1"/>
  <c r="N303" i="1"/>
  <c r="H304" i="1"/>
  <c r="J304" i="1"/>
  <c r="K304" i="1"/>
  <c r="L304" i="1"/>
  <c r="M304" i="1"/>
  <c r="N304" i="1"/>
  <c r="H305" i="1"/>
  <c r="J305" i="1"/>
  <c r="K305" i="1"/>
  <c r="L305" i="1"/>
  <c r="M305" i="1"/>
  <c r="N305" i="1"/>
  <c r="H306" i="1"/>
  <c r="J306" i="1"/>
  <c r="K306" i="1"/>
  <c r="L306" i="1"/>
  <c r="M306" i="1"/>
  <c r="N306" i="1"/>
  <c r="H307" i="1"/>
  <c r="J307" i="1"/>
  <c r="K307" i="1"/>
  <c r="L307" i="1"/>
  <c r="M307" i="1"/>
  <c r="N307" i="1"/>
  <c r="H308" i="1"/>
  <c r="J308" i="1"/>
  <c r="K308" i="1"/>
  <c r="L308" i="1"/>
  <c r="M308" i="1"/>
  <c r="N308" i="1"/>
  <c r="H309" i="1"/>
  <c r="J309" i="1"/>
  <c r="K309" i="1"/>
  <c r="L309" i="1"/>
  <c r="M309" i="1"/>
  <c r="N309" i="1"/>
  <c r="H310" i="1"/>
  <c r="J310" i="1"/>
  <c r="K310" i="1"/>
  <c r="L310" i="1"/>
  <c r="M310" i="1"/>
  <c r="N310" i="1"/>
  <c r="H311" i="1"/>
  <c r="J311" i="1"/>
  <c r="K311" i="1"/>
  <c r="L311" i="1"/>
  <c r="M311" i="1"/>
  <c r="N311" i="1"/>
  <c r="H312" i="1"/>
  <c r="J312" i="1"/>
  <c r="K312" i="1"/>
  <c r="L312" i="1"/>
  <c r="M312" i="1"/>
  <c r="N312" i="1"/>
  <c r="H313" i="1"/>
  <c r="J313" i="1"/>
  <c r="K313" i="1"/>
  <c r="L313" i="1"/>
  <c r="M313" i="1"/>
  <c r="N313" i="1"/>
  <c r="H314" i="1"/>
  <c r="J314" i="1"/>
  <c r="K314" i="1"/>
  <c r="L314" i="1"/>
  <c r="M314" i="1"/>
  <c r="N314" i="1"/>
  <c r="H315" i="1"/>
  <c r="J315" i="1"/>
  <c r="K315" i="1"/>
  <c r="L315" i="1"/>
  <c r="M315" i="1"/>
  <c r="N315" i="1"/>
  <c r="H316" i="1"/>
  <c r="J316" i="1"/>
  <c r="K316" i="1"/>
  <c r="L316" i="1"/>
  <c r="M316" i="1"/>
  <c r="N316" i="1"/>
  <c r="H317" i="1"/>
  <c r="J317" i="1"/>
  <c r="K317" i="1"/>
  <c r="L317" i="1"/>
  <c r="M317" i="1"/>
  <c r="N317" i="1"/>
  <c r="H318" i="1"/>
  <c r="J318" i="1"/>
  <c r="K318" i="1"/>
  <c r="L318" i="1"/>
  <c r="M318" i="1"/>
  <c r="N318" i="1"/>
  <c r="H319" i="1"/>
  <c r="J319" i="1"/>
  <c r="K319" i="1"/>
  <c r="L319" i="1"/>
  <c r="M319" i="1"/>
  <c r="N319" i="1"/>
  <c r="H320" i="1"/>
  <c r="J320" i="1"/>
  <c r="K320" i="1"/>
  <c r="L320" i="1"/>
  <c r="M320" i="1"/>
  <c r="N320" i="1"/>
  <c r="H321" i="1"/>
  <c r="J321" i="1"/>
  <c r="K321" i="1"/>
  <c r="L321" i="1"/>
  <c r="M321" i="1"/>
  <c r="N321" i="1"/>
  <c r="H322" i="1"/>
  <c r="J322" i="1"/>
  <c r="K322" i="1"/>
  <c r="L322" i="1"/>
  <c r="M322" i="1"/>
  <c r="N322" i="1"/>
  <c r="H323" i="1"/>
  <c r="J323" i="1"/>
  <c r="K323" i="1"/>
  <c r="L323" i="1"/>
  <c r="M323" i="1"/>
  <c r="N323" i="1"/>
  <c r="H324" i="1"/>
  <c r="J324" i="1"/>
  <c r="K324" i="1"/>
  <c r="L324" i="1"/>
  <c r="M324" i="1"/>
  <c r="N324" i="1"/>
  <c r="H325" i="1"/>
  <c r="J325" i="1"/>
  <c r="K325" i="1"/>
  <c r="L325" i="1"/>
  <c r="M325" i="1"/>
  <c r="N325" i="1"/>
  <c r="H326" i="1"/>
  <c r="J326" i="1"/>
  <c r="K326" i="1"/>
  <c r="L326" i="1"/>
  <c r="M326" i="1"/>
  <c r="N326" i="1"/>
  <c r="H327" i="1"/>
  <c r="J327" i="1"/>
  <c r="K327" i="1"/>
  <c r="L327" i="1"/>
  <c r="M327" i="1"/>
  <c r="N327" i="1"/>
  <c r="H328" i="1"/>
  <c r="J328" i="1"/>
  <c r="K328" i="1"/>
  <c r="L328" i="1"/>
  <c r="M328" i="1"/>
  <c r="N328" i="1"/>
  <c r="H329" i="1"/>
  <c r="J329" i="1"/>
  <c r="K329" i="1"/>
  <c r="L329" i="1"/>
  <c r="M329" i="1"/>
  <c r="N329" i="1"/>
  <c r="H330" i="1"/>
  <c r="J330" i="1"/>
  <c r="K330" i="1"/>
  <c r="L330" i="1"/>
  <c r="M330" i="1"/>
  <c r="N330" i="1"/>
  <c r="H331" i="1"/>
  <c r="J331" i="1"/>
  <c r="K331" i="1"/>
  <c r="L331" i="1"/>
  <c r="M331" i="1"/>
  <c r="N331" i="1"/>
  <c r="H332" i="1"/>
  <c r="J332" i="1"/>
  <c r="K332" i="1"/>
  <c r="L332" i="1"/>
  <c r="M332" i="1"/>
  <c r="N332" i="1"/>
  <c r="H333" i="1"/>
  <c r="J333" i="1"/>
  <c r="K333" i="1"/>
  <c r="L333" i="1"/>
  <c r="M333" i="1"/>
  <c r="N333" i="1"/>
  <c r="H334" i="1"/>
  <c r="J334" i="1"/>
  <c r="K334" i="1"/>
  <c r="L334" i="1"/>
  <c r="M334" i="1"/>
  <c r="N334" i="1"/>
  <c r="H335" i="1"/>
  <c r="J335" i="1"/>
  <c r="K335" i="1"/>
  <c r="L335" i="1"/>
  <c r="M335" i="1"/>
  <c r="N335" i="1"/>
  <c r="H336" i="1"/>
  <c r="J336" i="1"/>
  <c r="K336" i="1"/>
  <c r="L336" i="1"/>
  <c r="M336" i="1"/>
  <c r="N336" i="1"/>
  <c r="H337" i="1"/>
  <c r="J337" i="1"/>
  <c r="K337" i="1"/>
  <c r="L337" i="1"/>
  <c r="M337" i="1"/>
  <c r="N337" i="1"/>
  <c r="H338" i="1"/>
  <c r="J338" i="1"/>
  <c r="K338" i="1"/>
  <c r="L338" i="1"/>
  <c r="M338" i="1"/>
  <c r="N338" i="1"/>
  <c r="H339" i="1"/>
  <c r="J339" i="1"/>
  <c r="K339" i="1"/>
  <c r="L339" i="1"/>
  <c r="M339" i="1"/>
  <c r="N339" i="1"/>
  <c r="H340" i="1"/>
  <c r="J340" i="1"/>
  <c r="K340" i="1"/>
  <c r="L340" i="1"/>
  <c r="M340" i="1"/>
  <c r="N340" i="1"/>
  <c r="H341" i="1"/>
  <c r="J341" i="1"/>
  <c r="K341" i="1"/>
  <c r="L341" i="1"/>
  <c r="M341" i="1"/>
  <c r="N341" i="1"/>
  <c r="H342" i="1"/>
  <c r="J342" i="1"/>
  <c r="K342" i="1"/>
  <c r="L342" i="1"/>
  <c r="M342" i="1"/>
  <c r="N342" i="1"/>
  <c r="H343" i="1"/>
  <c r="J343" i="1"/>
  <c r="K343" i="1"/>
  <c r="L343" i="1"/>
  <c r="M343" i="1"/>
  <c r="N343" i="1"/>
  <c r="H344" i="1"/>
  <c r="J344" i="1"/>
  <c r="K344" i="1"/>
  <c r="L344" i="1"/>
  <c r="M344" i="1"/>
  <c r="N344" i="1"/>
  <c r="H345" i="1"/>
  <c r="J345" i="1"/>
  <c r="K345" i="1"/>
  <c r="L345" i="1"/>
  <c r="M345" i="1"/>
  <c r="N345" i="1"/>
  <c r="H346" i="1"/>
  <c r="J346" i="1"/>
  <c r="K346" i="1"/>
  <c r="L346" i="1"/>
  <c r="M346" i="1"/>
  <c r="N346" i="1"/>
  <c r="H347" i="1"/>
  <c r="J347" i="1"/>
  <c r="K347" i="1"/>
  <c r="L347" i="1"/>
  <c r="M347" i="1"/>
  <c r="N347" i="1"/>
  <c r="H348" i="1"/>
  <c r="J348" i="1"/>
  <c r="K348" i="1"/>
  <c r="L348" i="1"/>
  <c r="M348" i="1"/>
  <c r="N348" i="1"/>
  <c r="H349" i="1"/>
  <c r="J349" i="1"/>
  <c r="K349" i="1"/>
  <c r="L349" i="1"/>
  <c r="M349" i="1"/>
  <c r="N349" i="1"/>
  <c r="H350" i="1"/>
  <c r="J350" i="1"/>
  <c r="K350" i="1"/>
  <c r="L350" i="1"/>
  <c r="M350" i="1"/>
  <c r="N350" i="1"/>
  <c r="H351" i="1"/>
  <c r="J351" i="1"/>
  <c r="K351" i="1"/>
  <c r="L351" i="1"/>
  <c r="M351" i="1"/>
  <c r="N351" i="1"/>
  <c r="H352" i="1"/>
  <c r="J352" i="1"/>
  <c r="K352" i="1"/>
  <c r="L352" i="1"/>
  <c r="M352" i="1"/>
  <c r="N352" i="1"/>
  <c r="H353" i="1"/>
  <c r="J353" i="1"/>
  <c r="K353" i="1"/>
  <c r="L353" i="1"/>
  <c r="M353" i="1"/>
  <c r="N353" i="1"/>
  <c r="H354" i="1"/>
  <c r="J354" i="1"/>
  <c r="K354" i="1"/>
  <c r="L354" i="1"/>
  <c r="M354" i="1"/>
  <c r="N354" i="1"/>
  <c r="H355" i="1"/>
  <c r="J355" i="1"/>
  <c r="K355" i="1"/>
  <c r="L355" i="1"/>
  <c r="M355" i="1"/>
  <c r="N355" i="1"/>
  <c r="H356" i="1"/>
  <c r="J356" i="1"/>
  <c r="K356" i="1"/>
  <c r="L356" i="1"/>
  <c r="M356" i="1"/>
  <c r="N356" i="1"/>
  <c r="H357" i="1"/>
  <c r="J357" i="1"/>
  <c r="K357" i="1"/>
  <c r="L357" i="1"/>
  <c r="M357" i="1"/>
  <c r="N357" i="1"/>
  <c r="H358" i="1"/>
  <c r="J358" i="1"/>
  <c r="K358" i="1"/>
  <c r="L358" i="1"/>
  <c r="M358" i="1"/>
  <c r="N358" i="1"/>
  <c r="H359" i="1"/>
  <c r="J359" i="1"/>
  <c r="K359" i="1"/>
  <c r="L359" i="1"/>
  <c r="M359" i="1"/>
  <c r="N359" i="1"/>
  <c r="H360" i="1"/>
  <c r="J360" i="1"/>
  <c r="K360" i="1"/>
  <c r="L360" i="1"/>
  <c r="M360" i="1"/>
  <c r="N360" i="1"/>
  <c r="H361" i="1"/>
  <c r="J361" i="1"/>
  <c r="K361" i="1"/>
  <c r="L361" i="1"/>
  <c r="M361" i="1"/>
  <c r="N361" i="1"/>
  <c r="H362" i="1"/>
  <c r="J362" i="1"/>
  <c r="K362" i="1"/>
  <c r="L362" i="1"/>
  <c r="M362" i="1"/>
  <c r="N362" i="1"/>
  <c r="H363" i="1"/>
  <c r="J363" i="1"/>
  <c r="K363" i="1"/>
  <c r="L363" i="1"/>
  <c r="M363" i="1"/>
  <c r="N363" i="1"/>
  <c r="H364" i="1"/>
  <c r="J364" i="1"/>
  <c r="K364" i="1"/>
  <c r="L364" i="1"/>
  <c r="M364" i="1"/>
  <c r="N364" i="1"/>
  <c r="H365" i="1"/>
  <c r="J365" i="1"/>
  <c r="K365" i="1"/>
  <c r="L365" i="1"/>
  <c r="M365" i="1"/>
  <c r="N365" i="1"/>
  <c r="H366" i="1"/>
  <c r="J366" i="1"/>
  <c r="K366" i="1"/>
  <c r="L366" i="1"/>
  <c r="M366" i="1"/>
  <c r="N366" i="1"/>
  <c r="H367" i="1"/>
  <c r="J367" i="1"/>
  <c r="K367" i="1"/>
  <c r="L367" i="1"/>
  <c r="M367" i="1"/>
  <c r="N367" i="1"/>
  <c r="H368" i="1"/>
  <c r="J368" i="1"/>
  <c r="K368" i="1"/>
  <c r="L368" i="1"/>
  <c r="M368" i="1"/>
  <c r="N368" i="1"/>
  <c r="H369" i="1"/>
  <c r="J369" i="1"/>
  <c r="K369" i="1"/>
  <c r="L369" i="1"/>
  <c r="M369" i="1"/>
  <c r="N369" i="1"/>
  <c r="H370" i="1"/>
  <c r="J370" i="1"/>
  <c r="K370" i="1"/>
  <c r="L370" i="1"/>
  <c r="M370" i="1"/>
  <c r="N370" i="1"/>
  <c r="H371" i="1"/>
  <c r="J371" i="1"/>
  <c r="K371" i="1"/>
  <c r="L371" i="1"/>
  <c r="M371" i="1"/>
  <c r="N371" i="1"/>
  <c r="H372" i="1"/>
  <c r="J372" i="1"/>
  <c r="K372" i="1"/>
  <c r="L372" i="1"/>
  <c r="M372" i="1"/>
  <c r="N372" i="1"/>
  <c r="H373" i="1"/>
  <c r="J373" i="1"/>
  <c r="K373" i="1"/>
  <c r="L373" i="1"/>
  <c r="M373" i="1"/>
  <c r="N373" i="1"/>
  <c r="H374" i="1"/>
  <c r="J374" i="1"/>
  <c r="K374" i="1"/>
  <c r="L374" i="1"/>
  <c r="M374" i="1"/>
  <c r="N374" i="1"/>
  <c r="H375" i="1"/>
  <c r="J375" i="1"/>
  <c r="K375" i="1"/>
  <c r="L375" i="1"/>
  <c r="M375" i="1"/>
  <c r="N375" i="1"/>
  <c r="H376" i="1"/>
  <c r="J376" i="1"/>
  <c r="K376" i="1"/>
  <c r="L376" i="1"/>
  <c r="M376" i="1"/>
  <c r="N376" i="1"/>
  <c r="H377" i="1"/>
  <c r="J377" i="1"/>
  <c r="K377" i="1"/>
  <c r="L377" i="1"/>
  <c r="M377" i="1"/>
  <c r="N377" i="1"/>
  <c r="H378" i="1"/>
  <c r="J378" i="1"/>
  <c r="K378" i="1"/>
  <c r="L378" i="1"/>
  <c r="M378" i="1"/>
  <c r="N378" i="1"/>
  <c r="H379" i="1"/>
  <c r="J379" i="1"/>
  <c r="K379" i="1"/>
  <c r="L379" i="1"/>
  <c r="M379" i="1"/>
  <c r="N379" i="1"/>
  <c r="H380" i="1"/>
  <c r="J380" i="1"/>
  <c r="K380" i="1"/>
  <c r="L380" i="1"/>
  <c r="M380" i="1"/>
  <c r="N380" i="1"/>
  <c r="H381" i="1"/>
  <c r="J381" i="1"/>
  <c r="K381" i="1"/>
  <c r="L381" i="1"/>
  <c r="M381" i="1"/>
  <c r="N381" i="1"/>
  <c r="H382" i="1"/>
  <c r="J382" i="1"/>
  <c r="K382" i="1"/>
  <c r="L382" i="1"/>
  <c r="M382" i="1"/>
  <c r="N382" i="1"/>
  <c r="H383" i="1"/>
  <c r="J383" i="1"/>
  <c r="K383" i="1"/>
  <c r="L383" i="1"/>
  <c r="M383" i="1"/>
  <c r="N383" i="1"/>
  <c r="H384" i="1"/>
  <c r="J384" i="1"/>
  <c r="K384" i="1"/>
  <c r="L384" i="1"/>
  <c r="M384" i="1"/>
  <c r="N384" i="1"/>
  <c r="H385" i="1"/>
  <c r="J385" i="1"/>
  <c r="K385" i="1"/>
  <c r="L385" i="1"/>
  <c r="M385" i="1"/>
  <c r="N385" i="1"/>
  <c r="H386" i="1"/>
  <c r="J386" i="1"/>
  <c r="K386" i="1"/>
  <c r="L386" i="1"/>
  <c r="M386" i="1"/>
  <c r="N386" i="1"/>
  <c r="K13" i="1"/>
  <c r="J13" i="1"/>
  <c r="H13" i="1"/>
  <c r="F386" i="1"/>
  <c r="E385" i="1"/>
  <c r="F385" i="1" s="1"/>
  <c r="D385" i="1"/>
  <c r="E384" i="1"/>
  <c r="F384" i="1" s="1"/>
  <c r="D384" i="1"/>
  <c r="E383" i="1"/>
  <c r="F383" i="1" s="1"/>
  <c r="D383" i="1"/>
  <c r="E382" i="1"/>
  <c r="F382" i="1" s="1"/>
  <c r="D382" i="1"/>
  <c r="E381" i="1"/>
  <c r="F381" i="1" s="1"/>
  <c r="D381" i="1"/>
  <c r="E380" i="1"/>
  <c r="F380" i="1" s="1"/>
  <c r="D380" i="1"/>
  <c r="E378" i="1"/>
  <c r="F378" i="1" s="1"/>
  <c r="E377" i="1"/>
  <c r="F377" i="1" s="1"/>
  <c r="E376" i="1"/>
  <c r="F376" i="1" s="1"/>
  <c r="E375" i="1"/>
  <c r="F375" i="1" s="1"/>
  <c r="E374" i="1"/>
  <c r="F374" i="1" s="1"/>
  <c r="E373" i="1"/>
  <c r="F373" i="1" s="1"/>
  <c r="E370" i="1"/>
  <c r="F370" i="1" s="1"/>
  <c r="D370" i="1"/>
  <c r="E369" i="1"/>
  <c r="F369" i="1" s="1"/>
  <c r="D369" i="1"/>
  <c r="E368" i="1"/>
  <c r="F368" i="1" s="1"/>
  <c r="D368" i="1"/>
  <c r="E367" i="1"/>
  <c r="F367" i="1" s="1"/>
  <c r="D367" i="1"/>
  <c r="E365" i="1"/>
  <c r="F365" i="1" s="1"/>
  <c r="D365" i="1"/>
  <c r="E364" i="1"/>
  <c r="F364" i="1" s="1"/>
  <c r="D364" i="1"/>
  <c r="E363" i="1"/>
  <c r="F363" i="1" s="1"/>
  <c r="D363" i="1"/>
  <c r="E362" i="1"/>
  <c r="F362" i="1" s="1"/>
  <c r="D362" i="1"/>
  <c r="E360" i="1"/>
  <c r="F360" i="1" s="1"/>
  <c r="D360" i="1"/>
  <c r="E359" i="1"/>
  <c r="F359" i="1" s="1"/>
  <c r="D359" i="1"/>
  <c r="E358" i="1"/>
  <c r="F358" i="1" s="1"/>
  <c r="D358" i="1"/>
  <c r="F357" i="1"/>
  <c r="E357" i="1"/>
  <c r="D357" i="1"/>
  <c r="E352" i="1"/>
  <c r="F352" i="1" s="1"/>
  <c r="D352" i="1"/>
  <c r="E351" i="1"/>
  <c r="F351" i="1" s="1"/>
  <c r="D351" i="1"/>
  <c r="E350" i="1"/>
  <c r="F350" i="1" s="1"/>
  <c r="D350" i="1"/>
  <c r="E349" i="1"/>
  <c r="F349" i="1" s="1"/>
  <c r="D349" i="1"/>
  <c r="F346" i="1"/>
  <c r="F345" i="1"/>
  <c r="F344" i="1"/>
  <c r="F343" i="1"/>
  <c r="F341" i="1"/>
  <c r="F340" i="1"/>
  <c r="F339" i="1"/>
  <c r="F338" i="1"/>
  <c r="F336" i="1"/>
  <c r="F335" i="1"/>
  <c r="F334" i="1"/>
  <c r="F333" i="1"/>
  <c r="E331" i="1"/>
  <c r="F331" i="1" s="1"/>
  <c r="E330" i="1"/>
  <c r="F330" i="1" s="1"/>
  <c r="F327" i="1"/>
  <c r="F325" i="1"/>
  <c r="F324" i="1"/>
  <c r="F323" i="1"/>
  <c r="E320" i="1"/>
  <c r="F320" i="1" s="1"/>
  <c r="E319" i="1"/>
  <c r="F319" i="1" s="1"/>
  <c r="E318" i="1"/>
  <c r="F318" i="1" s="1"/>
  <c r="E317" i="1"/>
  <c r="F317" i="1" s="1"/>
  <c r="E315" i="1"/>
  <c r="F315" i="1" s="1"/>
  <c r="E314" i="1"/>
  <c r="F314" i="1" s="1"/>
  <c r="E313" i="1"/>
  <c r="F313" i="1" s="1"/>
  <c r="E312" i="1"/>
  <c r="F312" i="1" s="1"/>
  <c r="E308" i="1"/>
  <c r="F308" i="1" s="1"/>
  <c r="E307" i="1"/>
  <c r="F307" i="1" s="1"/>
  <c r="E306" i="1"/>
  <c r="F306" i="1" s="1"/>
  <c r="E305" i="1"/>
  <c r="F305" i="1" s="1"/>
  <c r="E303" i="1"/>
  <c r="F303" i="1" s="1"/>
  <c r="E302" i="1"/>
  <c r="F302" i="1" s="1"/>
  <c r="E301" i="1"/>
  <c r="F301" i="1" s="1"/>
  <c r="E300" i="1"/>
  <c r="F300" i="1" s="1"/>
  <c r="E298" i="1"/>
  <c r="F298" i="1" s="1"/>
  <c r="E297" i="1"/>
  <c r="F297" i="1" s="1"/>
  <c r="E296" i="1"/>
  <c r="F296" i="1" s="1"/>
  <c r="E295" i="1"/>
  <c r="F295" i="1" s="1"/>
  <c r="A294" i="1"/>
  <c r="E293" i="1"/>
  <c r="F293" i="1" s="1"/>
  <c r="E292" i="1"/>
  <c r="F292" i="1" s="1"/>
  <c r="E291" i="1"/>
  <c r="F291" i="1" s="1"/>
  <c r="E290" i="1"/>
  <c r="F290" i="1" s="1"/>
  <c r="E288" i="1"/>
  <c r="F288" i="1" s="1"/>
  <c r="E287" i="1"/>
  <c r="F287" i="1" s="1"/>
  <c r="F286" i="1"/>
  <c r="E286" i="1"/>
  <c r="E285" i="1"/>
  <c r="F285" i="1" s="1"/>
  <c r="E282" i="1"/>
  <c r="F282" i="1" s="1"/>
  <c r="E281" i="1"/>
  <c r="F281" i="1" s="1"/>
  <c r="E280" i="1"/>
  <c r="F280" i="1" s="1"/>
  <c r="E279" i="1"/>
  <c r="F279" i="1" s="1"/>
  <c r="E277" i="1"/>
  <c r="F277" i="1" s="1"/>
  <c r="E276" i="1"/>
  <c r="F276" i="1" s="1"/>
  <c r="E275" i="1"/>
  <c r="F275" i="1" s="1"/>
  <c r="E274" i="1"/>
  <c r="F274" i="1" s="1"/>
  <c r="E272" i="1"/>
  <c r="F272" i="1" s="1"/>
  <c r="E271" i="1"/>
  <c r="F271" i="1" s="1"/>
  <c r="E270" i="1"/>
  <c r="F270" i="1" s="1"/>
  <c r="E269" i="1"/>
  <c r="F269" i="1" s="1"/>
  <c r="E267" i="1"/>
  <c r="F267" i="1" s="1"/>
  <c r="E266" i="1"/>
  <c r="F266" i="1" s="1"/>
  <c r="E265" i="1"/>
  <c r="F265" i="1" s="1"/>
  <c r="E264" i="1"/>
  <c r="F264" i="1" s="1"/>
  <c r="E262" i="1"/>
  <c r="F262" i="1" s="1"/>
  <c r="E261" i="1"/>
  <c r="F261" i="1" s="1"/>
  <c r="E260" i="1"/>
  <c r="F260" i="1" s="1"/>
  <c r="E259" i="1"/>
  <c r="F259" i="1" s="1"/>
  <c r="E256" i="1"/>
  <c r="F256" i="1" s="1"/>
  <c r="E255" i="1"/>
  <c r="F255" i="1" s="1"/>
  <c r="E254" i="1"/>
  <c r="F254" i="1" s="1"/>
  <c r="E253" i="1"/>
  <c r="F253" i="1" s="1"/>
  <c r="F250" i="1"/>
  <c r="F249" i="1"/>
  <c r="E247" i="1"/>
  <c r="F247" i="1" s="1"/>
  <c r="E246" i="1"/>
  <c r="F246" i="1" s="1"/>
  <c r="F245" i="1"/>
  <c r="E245" i="1"/>
  <c r="E244" i="1"/>
  <c r="F244" i="1" s="1"/>
  <c r="E243" i="1"/>
  <c r="F243" i="1" s="1"/>
  <c r="E242" i="1"/>
  <c r="F242" i="1" s="1"/>
  <c r="F239" i="1"/>
  <c r="E238" i="1"/>
  <c r="F238" i="1" s="1"/>
  <c r="G237" i="1"/>
  <c r="E237" i="1"/>
  <c r="F237" i="1" s="1"/>
  <c r="E236" i="1"/>
  <c r="F236" i="1" s="1"/>
  <c r="E235" i="1"/>
  <c r="F235" i="1" s="1"/>
  <c r="F233" i="1"/>
  <c r="F232" i="1"/>
  <c r="F231" i="1"/>
  <c r="E230" i="1"/>
  <c r="F230" i="1" s="1"/>
  <c r="E229" i="1"/>
  <c r="F229" i="1" s="1"/>
  <c r="E227" i="1"/>
  <c r="F227" i="1" s="1"/>
  <c r="E226" i="1"/>
  <c r="F226" i="1" s="1"/>
  <c r="E224" i="1"/>
  <c r="F224" i="1" s="1"/>
  <c r="E223" i="1"/>
  <c r="F223" i="1" s="1"/>
  <c r="E222" i="1"/>
  <c r="F222" i="1" s="1"/>
  <c r="E221" i="1"/>
  <c r="F221" i="1" s="1"/>
  <c r="E219" i="1"/>
  <c r="F219" i="1" s="1"/>
  <c r="E218" i="1"/>
  <c r="F218" i="1" s="1"/>
  <c r="E217" i="1"/>
  <c r="F217" i="1" s="1"/>
  <c r="E216" i="1"/>
  <c r="F216" i="1" s="1"/>
  <c r="E215" i="1"/>
  <c r="F215" i="1" s="1"/>
  <c r="E213" i="1"/>
  <c r="F213" i="1" s="1"/>
  <c r="E212" i="1"/>
  <c r="F212" i="1" s="1"/>
  <c r="E211" i="1"/>
  <c r="F211" i="1" s="1"/>
  <c r="E210" i="1"/>
  <c r="F210" i="1" s="1"/>
  <c r="E207" i="1"/>
  <c r="F207" i="1" s="1"/>
  <c r="E206" i="1"/>
  <c r="F206" i="1" s="1"/>
  <c r="E205" i="1"/>
  <c r="F205" i="1" s="1"/>
  <c r="E204" i="1"/>
  <c r="F204" i="1" s="1"/>
  <c r="E201" i="1"/>
  <c r="F201" i="1" s="1"/>
  <c r="E200" i="1"/>
  <c r="F200" i="1" s="1"/>
  <c r="E199" i="1"/>
  <c r="F199" i="1" s="1"/>
  <c r="E198" i="1"/>
  <c r="F198" i="1" s="1"/>
  <c r="E196" i="1"/>
  <c r="F196" i="1" s="1"/>
  <c r="E195" i="1"/>
  <c r="F195" i="1" s="1"/>
  <c r="E194" i="1"/>
  <c r="F194" i="1" s="1"/>
  <c r="E193" i="1"/>
  <c r="F193" i="1" s="1"/>
  <c r="E191" i="1"/>
  <c r="F191" i="1" s="1"/>
  <c r="E190" i="1"/>
  <c r="F190" i="1" s="1"/>
  <c r="E189" i="1"/>
  <c r="F189" i="1" s="1"/>
  <c r="E188" i="1"/>
  <c r="F188" i="1" s="1"/>
  <c r="E186" i="1"/>
  <c r="F186" i="1" s="1"/>
  <c r="E185" i="1"/>
  <c r="F185" i="1" s="1"/>
  <c r="E184" i="1"/>
  <c r="F184" i="1" s="1"/>
  <c r="E183" i="1"/>
  <c r="F183" i="1" s="1"/>
  <c r="E181" i="1"/>
  <c r="F181" i="1" s="1"/>
  <c r="E180" i="1"/>
  <c r="F180" i="1" s="1"/>
  <c r="E179" i="1"/>
  <c r="F179" i="1" s="1"/>
  <c r="E178" i="1"/>
  <c r="F178" i="1" s="1"/>
  <c r="E175" i="1"/>
  <c r="F175" i="1" s="1"/>
  <c r="E174" i="1"/>
  <c r="F174" i="1" s="1"/>
  <c r="E173" i="1"/>
  <c r="F173" i="1" s="1"/>
  <c r="E172" i="1"/>
  <c r="F172" i="1" s="1"/>
  <c r="E170" i="1"/>
  <c r="F170" i="1" s="1"/>
  <c r="E169" i="1"/>
  <c r="F169" i="1" s="1"/>
  <c r="E168" i="1"/>
  <c r="F168" i="1" s="1"/>
  <c r="E167" i="1"/>
  <c r="F167" i="1" s="1"/>
  <c r="E165" i="1"/>
  <c r="F165" i="1" s="1"/>
  <c r="E164" i="1"/>
  <c r="F164" i="1" s="1"/>
  <c r="E163" i="1"/>
  <c r="F163" i="1" s="1"/>
  <c r="E162" i="1"/>
  <c r="F162" i="1" s="1"/>
  <c r="E159" i="1"/>
  <c r="F159" i="1" s="1"/>
  <c r="E158" i="1"/>
  <c r="F158" i="1" s="1"/>
  <c r="E157" i="1"/>
  <c r="F157" i="1" s="1"/>
  <c r="E156" i="1"/>
  <c r="F156" i="1" s="1"/>
  <c r="F154" i="1"/>
  <c r="E153" i="1"/>
  <c r="F153" i="1" s="1"/>
  <c r="E152" i="1"/>
  <c r="F152" i="1" s="1"/>
  <c r="E151" i="1"/>
  <c r="F151" i="1" s="1"/>
  <c r="E150" i="1"/>
  <c r="F150" i="1" s="1"/>
  <c r="E147" i="1"/>
  <c r="F147" i="1" s="1"/>
  <c r="E146" i="1"/>
  <c r="F146" i="1" s="1"/>
  <c r="E145" i="1"/>
  <c r="F145" i="1" s="1"/>
  <c r="E144" i="1"/>
  <c r="F144" i="1" s="1"/>
  <c r="E142" i="1"/>
  <c r="F142" i="1" s="1"/>
  <c r="E141" i="1"/>
  <c r="F141" i="1" s="1"/>
  <c r="E140" i="1"/>
  <c r="F140" i="1" s="1"/>
  <c r="E139" i="1"/>
  <c r="F139" i="1" s="1"/>
  <c r="E137" i="1"/>
  <c r="F137" i="1" s="1"/>
  <c r="E136" i="1"/>
  <c r="F136" i="1" s="1"/>
  <c r="E135" i="1"/>
  <c r="F135" i="1" s="1"/>
  <c r="E134" i="1"/>
  <c r="F134" i="1" s="1"/>
  <c r="E132" i="1"/>
  <c r="F132" i="1" s="1"/>
  <c r="E131" i="1"/>
  <c r="F131" i="1" s="1"/>
  <c r="E130" i="1"/>
  <c r="F130" i="1" s="1"/>
  <c r="E129" i="1"/>
  <c r="F129" i="1" s="1"/>
  <c r="E126" i="1"/>
  <c r="F126" i="1" s="1"/>
  <c r="E125" i="1"/>
  <c r="F125" i="1" s="1"/>
  <c r="E124" i="1"/>
  <c r="F124" i="1" s="1"/>
  <c r="E123" i="1"/>
  <c r="F123" i="1" s="1"/>
  <c r="E122" i="1"/>
  <c r="F122" i="1" s="1"/>
  <c r="E120" i="1"/>
  <c r="F120" i="1" s="1"/>
  <c r="E119" i="1"/>
  <c r="F119" i="1" s="1"/>
  <c r="E118" i="1"/>
  <c r="F118" i="1" s="1"/>
  <c r="E117" i="1"/>
  <c r="F117" i="1" s="1"/>
  <c r="E116" i="1"/>
  <c r="F116" i="1" s="1"/>
  <c r="E114" i="1"/>
  <c r="F114" i="1" s="1"/>
  <c r="E113" i="1"/>
  <c r="F113" i="1" s="1"/>
  <c r="E112" i="1"/>
  <c r="F112" i="1" s="1"/>
  <c r="E111" i="1"/>
  <c r="F111" i="1" s="1"/>
  <c r="E110" i="1"/>
  <c r="F110" i="1" s="1"/>
  <c r="E108" i="1"/>
  <c r="F108" i="1" s="1"/>
  <c r="E107" i="1"/>
  <c r="F107" i="1" s="1"/>
  <c r="E106" i="1"/>
  <c r="F106" i="1" s="1"/>
  <c r="E105" i="1"/>
  <c r="F105" i="1" s="1"/>
  <c r="E104" i="1"/>
  <c r="F104" i="1" s="1"/>
  <c r="E101" i="1"/>
  <c r="F101" i="1" s="1"/>
  <c r="E100" i="1"/>
  <c r="F100" i="1" s="1"/>
  <c r="E99" i="1"/>
  <c r="F99" i="1" s="1"/>
  <c r="E98" i="1"/>
  <c r="F98" i="1" s="1"/>
  <c r="E97" i="1"/>
  <c r="F97" i="1" s="1"/>
  <c r="E95" i="1"/>
  <c r="F95" i="1" s="1"/>
  <c r="E94" i="1"/>
  <c r="F94" i="1" s="1"/>
  <c r="E93" i="1"/>
  <c r="F93" i="1" s="1"/>
  <c r="E92" i="1"/>
  <c r="F92" i="1" s="1"/>
  <c r="E91" i="1"/>
  <c r="F91" i="1" s="1"/>
  <c r="E88" i="1"/>
  <c r="F88" i="1" s="1"/>
  <c r="E87" i="1"/>
  <c r="F87" i="1" s="1"/>
  <c r="E86" i="1"/>
  <c r="F86" i="1" s="1"/>
  <c r="E85" i="1"/>
  <c r="F85" i="1" s="1"/>
  <c r="E84" i="1"/>
  <c r="F84" i="1" s="1"/>
  <c r="E82" i="1"/>
  <c r="F82" i="1" s="1"/>
  <c r="E81" i="1"/>
  <c r="F81" i="1" s="1"/>
  <c r="E80" i="1"/>
  <c r="F80" i="1" s="1"/>
  <c r="E79" i="1"/>
  <c r="F79" i="1" s="1"/>
  <c r="E78" i="1"/>
  <c r="F78" i="1" s="1"/>
  <c r="E74" i="1"/>
  <c r="F74" i="1" s="1"/>
  <c r="E73" i="1"/>
  <c r="F73" i="1" s="1"/>
  <c r="E72" i="1"/>
  <c r="F72" i="1" s="1"/>
  <c r="E71" i="1"/>
  <c r="F71" i="1" s="1"/>
  <c r="F70" i="1"/>
  <c r="E70" i="1"/>
  <c r="E68" i="1"/>
  <c r="F68" i="1" s="1"/>
  <c r="E67" i="1"/>
  <c r="F67" i="1" s="1"/>
  <c r="E66" i="1"/>
  <c r="F66" i="1" s="1"/>
  <c r="E65" i="1"/>
  <c r="F65" i="1" s="1"/>
  <c r="E64" i="1"/>
  <c r="F64" i="1" s="1"/>
  <c r="E62" i="1"/>
  <c r="F62" i="1" s="1"/>
  <c r="E61" i="1"/>
  <c r="F61" i="1" s="1"/>
  <c r="E60" i="1"/>
  <c r="F60" i="1" s="1"/>
  <c r="E59" i="1"/>
  <c r="F59" i="1" s="1"/>
  <c r="E58" i="1"/>
  <c r="F58" i="1" s="1"/>
  <c r="E55" i="1"/>
  <c r="F55" i="1" s="1"/>
  <c r="E54" i="1"/>
  <c r="F54" i="1" s="1"/>
  <c r="E53" i="1"/>
  <c r="F53" i="1" s="1"/>
  <c r="E52" i="1"/>
  <c r="F52" i="1" s="1"/>
  <c r="F51" i="1"/>
  <c r="E51" i="1"/>
  <c r="E49" i="1"/>
  <c r="F49" i="1" s="1"/>
  <c r="E48" i="1"/>
  <c r="F48" i="1" s="1"/>
  <c r="E47" i="1"/>
  <c r="F47" i="1" s="1"/>
  <c r="E46" i="1"/>
  <c r="F46" i="1" s="1"/>
  <c r="E45" i="1"/>
  <c r="F45" i="1" s="1"/>
  <c r="E41" i="1"/>
  <c r="F41" i="1" s="1"/>
  <c r="E40" i="1"/>
  <c r="F40" i="1" s="1"/>
  <c r="E39" i="1"/>
  <c r="F39" i="1" s="1"/>
  <c r="E38" i="1"/>
  <c r="F38" i="1" s="1"/>
  <c r="E37" i="1"/>
  <c r="F37" i="1" s="1"/>
  <c r="E34" i="1"/>
  <c r="F34" i="1" s="1"/>
  <c r="E33" i="1"/>
  <c r="F33" i="1" s="1"/>
  <c r="E32" i="1"/>
  <c r="F32" i="1" s="1"/>
  <c r="E31" i="1"/>
  <c r="F31" i="1" s="1"/>
  <c r="E30" i="1"/>
  <c r="F30" i="1" s="1"/>
  <c r="E28" i="1"/>
  <c r="F28" i="1" s="1"/>
  <c r="E27" i="1"/>
  <c r="F27" i="1" s="1"/>
  <c r="E26" i="1"/>
  <c r="F26" i="1" s="1"/>
  <c r="E25" i="1"/>
  <c r="F25" i="1" s="1"/>
  <c r="E24" i="1"/>
  <c r="F24" i="1" s="1"/>
  <c r="E20" i="1"/>
  <c r="F20" i="1" s="1"/>
  <c r="E19" i="1"/>
  <c r="F19" i="1" s="1"/>
  <c r="E18" i="1"/>
  <c r="F18" i="1" s="1"/>
  <c r="E17" i="1"/>
  <c r="F17" i="1" s="1"/>
  <c r="E16" i="1"/>
  <c r="F16" i="1" s="1"/>
  <c r="F13" i="1"/>
  <c r="L157" i="1" l="1"/>
  <c r="M157" i="1"/>
  <c r="N157" i="1" s="1"/>
  <c r="M274" i="1"/>
  <c r="N274" i="1" s="1"/>
  <c r="L274" i="1"/>
  <c r="L277" i="1"/>
  <c r="M277" i="1"/>
  <c r="N277" i="1" s="1"/>
  <c r="M13" i="1"/>
  <c r="N13" i="1" s="1"/>
  <c r="L13" i="1"/>
</calcChain>
</file>

<file path=xl/sharedStrings.xml><?xml version="1.0" encoding="utf-8"?>
<sst xmlns="http://schemas.openxmlformats.org/spreadsheetml/2006/main" count="865" uniqueCount="203">
  <si>
    <t>Name of Work-</t>
  </si>
  <si>
    <t>Survey, Design,Preparation of DPR, Construction,commissioning and O&amp;M for 10 years of variour Rural Water Supply Projects in the State of Uttar Pradesh for Shamli district of Division-Shahranpur</t>
  </si>
  <si>
    <t>Cover Agreement No-</t>
  </si>
  <si>
    <t>697/ED/2021-2022, Dt.-30-03-2023</t>
  </si>
  <si>
    <t>Name Of Contractor-</t>
  </si>
  <si>
    <t>JMC-LCESPL JV</t>
  </si>
  <si>
    <t>Name Of TPI Agency-</t>
  </si>
  <si>
    <t>Aarvee Associates Hydrabad</t>
  </si>
  <si>
    <t>Name Of Division-</t>
  </si>
  <si>
    <t>Construction Division (Rural) UP Jal Nigam Shamli</t>
  </si>
  <si>
    <t>Name Of Village-</t>
  </si>
  <si>
    <t>Block-</t>
  </si>
  <si>
    <t>Kairana</t>
  </si>
  <si>
    <t>Scheme Id</t>
  </si>
  <si>
    <t>Date</t>
  </si>
  <si>
    <t>Measurement Book / Page No-</t>
  </si>
  <si>
    <t>S.N.</t>
  </si>
  <si>
    <t>DESCRIPTION</t>
  </si>
  <si>
    <t>UNIT</t>
  </si>
  <si>
    <t>QTY.</t>
  </si>
  <si>
    <t>RATE</t>
  </si>
  <si>
    <t>BOQ Amount</t>
  </si>
  <si>
    <t>Previous Billed qty</t>
  </si>
  <si>
    <t>Previous Billing Amount</t>
  </si>
  <si>
    <t>In this RA  Bill qty</t>
  </si>
  <si>
    <t>In this RA Billing Amount</t>
  </si>
  <si>
    <t>Cummulative Billed qty</t>
  </si>
  <si>
    <t>Commulative billed Amount</t>
  </si>
  <si>
    <t>Variation Qty</t>
  </si>
  <si>
    <t>Variation Amount</t>
  </si>
  <si>
    <t>Remark</t>
  </si>
  <si>
    <t>All the works including Hydrological survey, topographical survey, Design charges including preparation and approval of DPR</t>
  </si>
  <si>
    <t>LS</t>
  </si>
  <si>
    <t>Drilling  of Borehole for Tube well construction by DC/RC/DTH Rig Machine including transportation, erection, dismantling of Rig and associated T&amp;P complete in all respect including required all material labor etc.</t>
  </si>
  <si>
    <t>Transportation, Installation Dismantling of Rig machine and logging  of bore hole</t>
  </si>
  <si>
    <t>Job</t>
  </si>
  <si>
    <t>Supply and Installation</t>
  </si>
  <si>
    <t>On water test report</t>
  </si>
  <si>
    <t>On Post Delivery test</t>
  </si>
  <si>
    <t>On tasting</t>
  </si>
  <si>
    <t>on commissioning</t>
  </si>
  <si>
    <t>Tube well construction</t>
  </si>
  <si>
    <t>DC/RC Drilling up to 100Mtr.</t>
  </si>
  <si>
    <t>450 MMØ</t>
  </si>
  <si>
    <t>Mtr.</t>
  </si>
  <si>
    <t>500 MMØ</t>
  </si>
  <si>
    <t>DC/RC Drilling from 101 MT. To 200 Mtr.Deep</t>
  </si>
  <si>
    <t>Tubwell Assembly:</t>
  </si>
  <si>
    <t>MSERW plain pipe,As per IS 4270</t>
  </si>
  <si>
    <t>150 MMØ</t>
  </si>
  <si>
    <t>200 MMØ</t>
  </si>
  <si>
    <t>MSERW Pipe  slotted pipe  as  per IS 8110</t>
  </si>
  <si>
    <t>MS fittings such as  clamp, bail plug, reducer, well cap, girder &amp; support structure</t>
  </si>
  <si>
    <t>MS fittings such as ring &amp; centre guide</t>
  </si>
  <si>
    <t>RM</t>
  </si>
  <si>
    <t>Lowering of above assembly with welding of parts complete in all respect with all required material, T&amp;P, labour, etc.</t>
  </si>
  <si>
    <t>Lowering up to 100 Mtr. Deep</t>
  </si>
  <si>
    <t>150 MMØ MSERW Plane/Slotted Pipe</t>
  </si>
  <si>
    <t>200 MMØ MSERW Plane/Slotted Pipe</t>
  </si>
  <si>
    <t>Lowering from 101 Mtr. To 200 Mtr. Deep</t>
  </si>
  <si>
    <t>Supplying and unconsolidated packing of gravel with suitable size</t>
  </si>
  <si>
    <t>Cum</t>
  </si>
  <si>
    <t>Development of Tube well</t>
  </si>
  <si>
    <t>Transportation, Installation Dismantling of 250/400/600 PSI Compressor</t>
  </si>
  <si>
    <t>Charges for Development by 250 PSI Compressor per hour</t>
  </si>
  <si>
    <t>Hr.</t>
  </si>
  <si>
    <t>Transportation, Installation Dismantling of 1/3 Cusec OP Unit and Yield test, water test</t>
  </si>
  <si>
    <t>Charges for Development of TW by 1 cusec OP Unit</t>
  </si>
  <si>
    <t>SITC of Pumping plant including pumps with motors starter, pannel, cable, complete in all respect with all required material T&amp;P labour etc.</t>
  </si>
  <si>
    <t>10 HP</t>
  </si>
  <si>
    <t>Nos.</t>
  </si>
  <si>
    <t>On supply</t>
  </si>
  <si>
    <t>Suppli of Cable</t>
  </si>
  <si>
    <t>On Erection</t>
  </si>
  <si>
    <t>Pressure gauge &amp; Depth gauge with necessary fitting</t>
  </si>
  <si>
    <t>Nos</t>
  </si>
  <si>
    <t>On testing</t>
  </si>
  <si>
    <t>Check Valve PN 1.0 DPCV  dia 80 mm</t>
  </si>
  <si>
    <t>Dismantling Joint PN 1.0 dia  80 mm</t>
  </si>
  <si>
    <t>Electromagnetic flow meters</t>
  </si>
  <si>
    <t>150mm EFM</t>
  </si>
  <si>
    <t>SITC of Chain Pulley Blocks</t>
  </si>
  <si>
    <t>2 Tonne</t>
  </si>
  <si>
    <t xml:space="preserve">Inastallation of Chain pully </t>
  </si>
  <si>
    <t>SITC of  Column pipe of MS pipe  for connecting submersible pumps</t>
  </si>
  <si>
    <t>80 mm Dia  size ‐ MS pipe</t>
  </si>
  <si>
    <t>Installation of MS pipe</t>
  </si>
  <si>
    <t>chlorinating system with doser Elctronic Type</t>
  </si>
  <si>
    <t>Cabling-complete cabling for tubewell inlcuding all power and controlcables of all equipments at pumphouse and OHT</t>
  </si>
  <si>
    <t>Stabalizer</t>
  </si>
  <si>
    <t>Internal electrificaton of tube well</t>
  </si>
  <si>
    <t>SITC of Solar power plant (for complete plant ) including solar pannel, Structure, invertor etc. complete in
all respect with required material, T&amp;P labour</t>
  </si>
  <si>
    <t>KW</t>
  </si>
  <si>
    <t>Installation of suitable capacity simple T.W. automation system to control operation of the pumping plant with respect to high/low water level in OHT iwith RTU panel , 7" HMI screen , surge device including enrgy meter inside the pump house with arrangement for communication of data with GSM and GPRS system to show required parameters including all accessories etc. complete in all respect as per instructions of Engineer ‐in –charge.</t>
  </si>
  <si>
    <t>Battery 150AH 12V</t>
  </si>
  <si>
    <t>Elec. Testing Installation testing and commissioning</t>
  </si>
  <si>
    <t>DG Set Rate</t>
  </si>
  <si>
    <t>Supply of DG set 15 KVA</t>
  </si>
  <si>
    <t>KVA</t>
  </si>
  <si>
    <t>Constructaion of DG Set Foundation</t>
  </si>
  <si>
    <t>cabling work for DG Set</t>
  </si>
  <si>
    <t>Construction of 1.3 m high and 115mm thick boundary wall with 230 mmx230 mm thick pillar made in Brick masonry in 1 cement and 4 sand mortar, the spacing between two pillar should not be more than 3.0 m c/c and the depth of foundation should not be less than 0.60m, at the site of water works as per departmental type design and drawing, and, as per specifications given in the bid document including supply of all materials, labour T&amp;P etc.for proper completion of work as per instructions of Engineer ‐in ‐ charge. (Drawing No.D‐1)</t>
  </si>
  <si>
    <t>Rmt</t>
  </si>
  <si>
    <t>Excvation of boundary wall</t>
  </si>
  <si>
    <t>PCC of foundation</t>
  </si>
  <si>
    <t>Supply of row material</t>
  </si>
  <si>
    <t>Construction of boundary wall</t>
  </si>
  <si>
    <t>Finishing  &amp; other work</t>
  </si>
  <si>
    <t>Supply and fixing of 3.6 m x 1.20 m MS gate including fabrication and supply of steel and construction of bounary wall pillars of size 1.35mx0.23mx0.23m with ornamental brick work 115mm th. around RCC, as per departmental type design and drawing (Drawing No. D‐1) and as per specifications laid down in the bid document, including supply of all material,  labour,T&amp;P etc.required for proper completion of work as per instructions of Engineer‐in‐charge.</t>
  </si>
  <si>
    <t>No.</t>
  </si>
  <si>
    <t>Supply  and  fixing  of  1.2m  wide  MS  wicket  gate  including fabrication and supply of steel and construction of boundary wall pillars etc. as per specifications laid down in the bid document, including supply of all material, labour,T&amp;P etc.required for proper completion of work as per instructions of Engineer‐in‐ charge.</t>
  </si>
  <si>
    <t>Supply of MS gate</t>
  </si>
  <si>
    <t>Erectiin of MS gate</t>
  </si>
  <si>
    <t>Construction  of  Interlocking  pavement  for  approach  to  water works, as per departmental type design and drawing and as per specifications laid down in the bid document, including supply of all materials , labour, T&amp;P etc.required for proper completion of work as per instructions of Engineer ‐in ‐charge.</t>
  </si>
  <si>
    <t>Sqm.</t>
  </si>
  <si>
    <t>Construction of granular sub base by providing coarse grade materials, spreading  in uniform layers
including watering and compaction complete.</t>
  </si>
  <si>
    <t>Construction of WBM by providing grade materials, spreading  in uniform layers including watering and compaction complete.</t>
  </si>
  <si>
    <t>Provision  for  inside  semicircular  drain  200mm  dia  including supply of all materials, labour and T &amp; P etc. complete.</t>
  </si>
  <si>
    <t>Provide all materials, labour, T&amp;P etc. complete and construct Pump house size (3.6x3.0x3.0)m Chlorinating room size (2.5x1.8x3.0)m as per departmental type design and drawing (drawing no‐D‐2) and as per the specifications for  civil  work given in the bid document, including supply of all material, labour and T&amp;P etc complete as per instructions of Engineer ‐in ‐ charge.</t>
  </si>
  <si>
    <t>Foundation up to plith lavel</t>
  </si>
  <si>
    <t>Completion of superstructure &amp; wall with doors &amp; window</t>
  </si>
  <si>
    <t>On fionishing civil work</t>
  </si>
  <si>
    <t>On finishing electrical installation</t>
  </si>
  <si>
    <t>Provide all materials, labour, T&amp;P etc. complete and constructed Bye‐pass chamber for pump house ( 1000 (L) x 1000 (W) x 1150 (H) mm ) drawing   (drawing   no.D‐3)   and as   per   the specifications for civil work given in the bid document, including supply of all material, labour and T&amp;P etc complete as per instructions of Engineer ‐in ‐charge.</t>
  </si>
  <si>
    <t>Supply of all materials labour T&amp;P etc. for complete construction of R.C.C. Over Head Tank of following  capacity  and staging above ground level with main components, including cost of soil testing and assuming bearing  capacity of soil as 8 MT, with supply of design and drawings.All the water retaining components of OHT shall be casted in M‐30 concrete and minimum grade of concrete of foundation and staging should be M‐25 with approved cement, coarse sand and stone grit as per I.S. 11682 and I.S.456Seismic effects and wind load should be taken into consideration as per I.S. 1893 for earthquake resistance and I.S. 875 part‐III for wind load on structure and including 1M wide RCC staircase, 1 m wide R.C.C. M30 balcony, M.S. ladder made of 50x50x6 mm angle section and 20mm plain M.S. bars with hand rails of 20mm medium class G.I. pipes, One aluminum ladder inside the tank from top dome to bottom dome, R.C.C. railing with 20mm dia medium class G.I.pipe (in 3 rows) on both sides of stair case, supported on 50x50x6mm M.S. angle section, spaced at intervals not more than 1.5m, Proper ventilator at top dome in circular shape of 1.2 m dia, Water level indicator fabricated with sensor connecting to automation, Lightening conductor as per I.S.S.2309 or its latest amendments of latest electricity rules, consisting of proper elevation rod with 5 or more fork points as prescribed in ISS 2309‐1969 and ISS 3013‐1966, C.I. manhole of min 60x60cm size with locking arrangement, Supply, fixing, jointing of D.I.D/F Pipes of appropriate size with D.I.D/F specials conforming to IS 8329/2000 as vertical pipes for inlet, outlet, overflow and washout as per latest / relevant I.S. specifications with  all jointing materials for proper completion of work, Construction of bed blocks in 1:2:4 PCC with cement, coarse sand and approved stone grit , Construction  of washout / overflow chamber and chambers for sluice / butter fly valves as per departmental type design and drawing, Supply of 200 mm dia PVC pipe as per I.S.‐ 4985/2000 for disposal of water from overflow and washout chamber to suitable point outside the water works compound, Painting of all concrete surface and steel pipe works with three coats</t>
  </si>
  <si>
    <t>125 KL12M Staging</t>
  </si>
  <si>
    <t>foundation upto GL</t>
  </si>
  <si>
    <t>Completion of staging and stair</t>
  </si>
  <si>
    <t>Completion of ring beam/bottom dome/conical dome with balcony</t>
  </si>
  <si>
    <t>Completion of cylindrical wall</t>
  </si>
  <si>
    <t>Completion of roof dome</t>
  </si>
  <si>
    <t>Completion of piping arrangement asceding ladder, finishing work including all appurtenances</t>
  </si>
  <si>
    <t>Excavation of earth in ordinary soil (loam, clay or sand) for pipe line and rising main trenches including lift upto 1.50 m and lead upto 50 m and refilling watering, ramming of the excavated earth into the trench and also disposal of surplus earth upto 50m from the center of the trenches including supply of all material labour, T&amp;P etc complete as per instructions of Engineer ‐in ‐charge.</t>
  </si>
  <si>
    <t>ordinary soil</t>
  </si>
  <si>
    <t>Cum.</t>
  </si>
  <si>
    <t>Mixed soil with Kankar</t>
  </si>
  <si>
    <t>Supply of following sizes (D.I.) pipes for rising main/distribution system conforming to latest/relevant I.S. 8329/2000 Specifications with all jointing materials such as specials conforming to latest /relevant I.S. specifications, suitable for D.I pipes, as per IS‐1239 /2000 and IS 8329/2000 or their latest amendment including F.O.R. destination and all taxes and insurance etc. with loading, unloading and Carting up to site of work, also including specials for these pipes and lowering them into the trenches and laying true to alignment and gradient and jointing etc. complete (including testing of pipe lines and cutting of pipes for making up the length but excluding the cost of trenches).all complete as per instructions of Engineer ‐in ‐ charge.</t>
  </si>
  <si>
    <t>100 mm dia K‐7</t>
  </si>
  <si>
    <t>On supply &amp; delivery</t>
  </si>
  <si>
    <t>on completion/laying/jointing</t>
  </si>
  <si>
    <t xml:space="preserve">on testing </t>
  </si>
  <si>
    <t>Supply of following sizes pipes for distribution system conforming to latest/ relevant I.S. 4984/1995 Specifications with all jointing materials and specials conforming to latest/relevant I.S. specifications including F.O.R. destination and all taxes and insurance etc. with loading, unloading and Carting up to site of work, also including specials for these pipes and lowering them into the trenches and laying true to alignment and gradient and jointing etc. complete (including testing of pipe lines and cutting of pipes for making up the length but excluding the cost of trenches) all complete as per instructions of Engineer ‐in ‐ charge.</t>
  </si>
  <si>
    <t>160 mm dia HDPE Pipe PN‐6: Class PE‐100</t>
  </si>
  <si>
    <t>110 mm dia HDPE Pipe PN‐6: Class PE‐100</t>
  </si>
  <si>
    <t>90 mm dia HDPE Pipe PN‐6: Class PE‐100</t>
  </si>
  <si>
    <t>75 mm dia HDPE Pipe PN‐6: Class PE‐100</t>
  </si>
  <si>
    <t>63 mm dia HDPE Pipe PN‐6: Class PE‐100</t>
  </si>
  <si>
    <r>
      <t xml:space="preserve">Supply and carting up to site of work of the following dia DI butterfly  /sluice  valves,  class  I,  working  pressure  10  Kg/cm2 confirming to IS: 780/1969 or its latest amendments, </t>
    </r>
    <r>
      <rPr>
        <b/>
        <u/>
        <sz val="10"/>
        <color theme="1"/>
        <rFont val="Times New Roman"/>
        <family val="1"/>
      </rPr>
      <t>including  valve fittings &amp; Dismantling Joints as per</t>
    </r>
    <r>
      <rPr>
        <b/>
        <sz val="10"/>
        <color theme="1"/>
        <rFont val="Times New Roman"/>
        <family val="1"/>
      </rPr>
      <t xml:space="preserve"> </t>
    </r>
    <r>
      <rPr>
        <b/>
        <u/>
        <sz val="10"/>
        <color theme="1"/>
        <rFont val="Times New Roman"/>
        <family val="1"/>
      </rPr>
      <t>requirement</t>
    </r>
    <r>
      <rPr>
        <b/>
        <sz val="10"/>
        <color theme="1"/>
        <rFont val="Times New Roman"/>
        <family val="1"/>
      </rPr>
      <t xml:space="preserve"> F.O.R. destination, and lowering them into the already prepared trenches, fixing in position and jointing them with pipelines and testing etc. complete and also including supply of jointing materials etc. complete .including all taxes and insurance, as per instructions of Engineer ‐in ‐charge.</t>
    </r>
  </si>
  <si>
    <t>Sluice valve ‐ 150 mm dia</t>
  </si>
  <si>
    <t>Sluice valve ‐ 100 mm dia</t>
  </si>
  <si>
    <t>Sluice valve ‐ 80 mm dia</t>
  </si>
  <si>
    <t>Sluice valve ‐65 mm dia</t>
  </si>
  <si>
    <t>Scour valve ‐ 100 mm dia</t>
  </si>
  <si>
    <t>Pressure release valve</t>
  </si>
  <si>
    <t>Supply and installation, testing etc. of  single/double ball type air valve conforming to latest/relevent I.S. specifications including all taxes and insurance, carting  up to site of work and lowering them into the trenches, fixing in position and jointing  them with pipelines and testing etc. complete (including supply of jointing materials and Valve fittings etc complete) as per instructions of Engineer.</t>
  </si>
  <si>
    <t>50 mm</t>
  </si>
  <si>
    <t>Supply of under ground sluice value type fire hydrant consisting of 80 mm dia sluice valve, 80mm dia tail pieces, 80mm dia duck foot bend and 80 mm dia standard makes iron coupling with cap and etc. complete conforming to latest/relevent I.S.specifications including all taxes and insurance up to site of work and lowering them into the trenches, fixing in position and jointing them with pipelines and testing etc. complete (including supply of jointing materials and Valve fittings etc. complete as per instructions of Engineer ‐in ‐ charge.</t>
  </si>
  <si>
    <t>Construction of following type chambers as per department type design and drawing including Heavy duty M.S. Manhole Cover and all materials, labour, T&amp;P etc complete for  proper completion of work as per instructions of Engineer ‐in ‐charge.</t>
  </si>
  <si>
    <t>Sluice valve chamber (masonry Type)</t>
  </si>
  <si>
    <t>dia upto 200 mm ‐ 1000 (L) x 1200 (W) x 1300 (H) mm</t>
  </si>
  <si>
    <t>Sluice valve chamber (surface box Type)</t>
  </si>
  <si>
    <t>Fire Hydrant  chamber (750 (L) X 450 (W) X 1000 (H) mm)</t>
  </si>
  <si>
    <t>Air Valve Chamber</t>
  </si>
  <si>
    <t>350 (L) x 350 (W) x 500 (H) mm</t>
  </si>
  <si>
    <t>Scour Valve Chamber</t>
  </si>
  <si>
    <t>Design and construct Thrust Block made in R.C.C. with cement, coarse sand &amp; 20 mm gauge stone ballast in proportion of 1:1.5:3,  for  pipe  line,  including  supply  of  MS reinforcement wrought to required shape as necessary ,its bending, fixing &amp; binding the same with 0.50 mm thick binding wire in position &amp; necessary centering &amp; shuttering including curing and supply of all materials, labour, T &amp; P etc. required for proper completion of the work and as per specifications for RCC work as per instructions of Engineer ‐in ‐charge.</t>
  </si>
  <si>
    <t>Design and construct Thrust Block made in Reinforced Cement concrete (1:1.5:3), with graded stone chips (20 mm nominal size) excluding shuttering and reinforcement, as per technical requirements.</t>
  </si>
  <si>
    <t>Providing shuttering for Thrust block using approved stout props and thick hard wood planks of approved thickness with required bracing for concrete works curved or straight including fitting fixing and striking out after completion of works.</t>
  </si>
  <si>
    <t>Sqm</t>
  </si>
  <si>
    <t>Providing reinforcement of Thrust block for reinforced concrete work including distribution bars, stirrups, binders etc. initial straightening and removal of loose rust (if necessary), cutting to requisite length, hooking and bending to correct shape, placing in proper position and binding with wire at every inter‐section, complete as per drawing and direction.</t>
  </si>
  <si>
    <t>MT</t>
  </si>
  <si>
    <t>Water recharge Mechanism within the water works campus</t>
  </si>
  <si>
    <t>Dismantling of Following type of surfaces including sorting out and stacking of serviceable materials and disposal of unserviceable materials upto a distance of 50m as per instructions of Engineer ‐in ‐charge.</t>
  </si>
  <si>
    <t>B.O.E. surface</t>
  </si>
  <si>
    <t>sqm</t>
  </si>
  <si>
    <t>Bituminous surface</t>
  </si>
  <si>
    <t>Interlocking Road</t>
  </si>
  <si>
    <t>C.C. Road</t>
  </si>
  <si>
    <t>Reinstatement of the following type of road surface with old and new materials including supply of all materials, labour, T&amp;P etc. required for proper completion of the work as per instructions of Engineer ‐in ‐charge.</t>
  </si>
  <si>
    <t>B.O.E. surface (50% of existing bricks to be reused)</t>
  </si>
  <si>
    <t>Provision for following types of Culvert crossing along the alignment of pipe line complete as per instructions of Engineer ‐in ‐charge. ( casing of pipe is done by concreting)</t>
  </si>
  <si>
    <t>Nala/Culvert Crossing ( width ‐3.5 m) upto Dia 300 mm</t>
  </si>
  <si>
    <t>Trenchless crossings</t>
  </si>
  <si>
    <t>Survey  site Investigation Planning , design Drawings as per State Road manual and vetting / checked from State Road Divisional Office and taking NOC for trenchless crossing of National highway road and Railway track(crossing length 15m to 25m ), Road for of required dia Rising main pipe with casing pipe as required for proper completion of work required size of MS casing pipe as per drawing and as per (IS:3589 &amp; made from confining to IS:2062) with 750 Micron PU coating internally and 250 micron anti corrosive bituminous paint externally by trenchless technology method at an average depth 3.60 mtr from normal ground level up to top of casing pipe including excavation &amp; filling of Pit, Dewatering arrangement, Supporting system for soil,  also including supply and fixing of 2 no Sluice valve ISI Mark, construction of sluice valve chamber etc. all complete work including supply &amp; fixing specials in carrier pipe over main pipe, as per specification given in the bid documents including supply of all materials, labour T&amp;P etc. for proper completion of work as per instruction of Engineer.</t>
  </si>
  <si>
    <t>Road Crossing  ‐ Excavation in foundation of trench of proper size  in soil mixed with moorum, Shingle, Kankar, soft rock, hard rock, including refilling, dressing and ramming earth or sand or bajri, ballast, including providing, supply, carting, lowering, laying and jointing of casing pipe of RCC NP‐3 with appropriate size, with rubber ring joint,  sand filling in gap inside RCC pipe, insertion of distribution pipe into the encasing pipe including supply of T&amp;P, including concrete of 150 mm thick in with 40mm gauge brick ballast  local sand and cement in proportion of 8:4:1, provision for barricading, labour for traffic diversion etc.  Complete for proper completion of work as per instruction of Engineer.</t>
  </si>
  <si>
    <t>50 mm dia. Pipe</t>
  </si>
  <si>
    <t>100 mm dia. Pipe</t>
  </si>
  <si>
    <t>150 mm dia. Pipe</t>
  </si>
  <si>
    <t>Making house connection should be done atleast 2 m inside the boundary wall with provision of tap from distribution line to outer wall of house, with supply of 1 m G.I. pipe ( 15 mm ) ( above ground )  &amp; average 5 mtr. MDPE Pipe ( 20 mm)  ( below ground) including specials,  saddle, Tap,etc. of suitable size, T&amp;P etc. including excavation, laying and jointing for proper completion of work as per instructions of Engineer  as per Dwg 12 ( excluding road restoration)</t>
  </si>
  <si>
    <t>Supply &amp; installation of Pipe &amp; Fittings for FHTC as per BOQ Specification.</t>
  </si>
  <si>
    <t>Supply &amp; Delivery of MDPE Pipes &amp; Fittings .</t>
  </si>
  <si>
    <t>Supply &amp; Delivery of Saddle &amp; FCV</t>
  </si>
  <si>
    <t>Supply &amp; Delivery of GI Pipe &amp; Fitting.</t>
  </si>
  <si>
    <t xml:space="preserve">Excavation &amp; Backfilling </t>
  </si>
  <si>
    <t>Laying &amp; Excavation of HSC items.</t>
  </si>
  <si>
    <t xml:space="preserve">Commissioning </t>
  </si>
  <si>
    <t>Construction of single tap pillar type stand post as per type design</t>
  </si>
  <si>
    <t>Operation and Maintenance for 10 years of water supply schemes after completion including staff required for operation and maintenance, chemicals, all materails, specials T &amp; P  for operation and maintenance excluding electricity charges.</t>
  </si>
  <si>
    <t>%</t>
  </si>
  <si>
    <t>District</t>
  </si>
  <si>
    <t>Asadpur Bamnauli</t>
  </si>
  <si>
    <t>Shamli</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</si>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</sst>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 #,##0.0_);_(* \(#,##0.0\);_(* &quot;-&quot;??_);_(@_)"/>
  </numFmts>
  <fonts count="10" x14ac:knownFonts="1">
    <font>
      <sz val="11"/>
      <color theme="1"/>
      <name val="Aptos Narrow"/>
      <family val="2"/>
      <scheme val="minor"/>
    </font>
    <font>
      <sz val="11"/>
      <color theme="1"/>
      <name val="Aptos Narrow"/>
      <family val="2"/>
      <scheme val="minor"/>
    </font>
    <font>
      <sz val="11"/>
      <color rgb="FF006100"/>
      <name val="Aptos Narrow"/>
      <family val="2"/>
      <scheme val="minor"/>
    </font>
    <font>
      <b/>
      <sz val="11"/>
      <color theme="1"/>
      <name val="Aptos Narrow"/>
      <family val="2"/>
      <scheme val="minor"/>
    </font>
    <font>
      <sz val="10"/>
      <color rgb="FF000000"/>
      <name val="Times New Roman"/>
      <family val="1"/>
    </font>
    <font>
      <sz val="10"/>
      <color theme="1"/>
      <name val="Times New Roman"/>
      <family val="1"/>
    </font>
    <font>
      <b/>
      <sz val="12"/>
      <color theme="1"/>
      <name val="Aptos Narrow"/>
      <family val="2"/>
      <scheme val="minor"/>
    </font>
    <font>
      <b/>
      <sz val="10"/>
      <color theme="1"/>
      <name val="Times New Roman"/>
      <family val="1"/>
    </font>
    <font>
      <b/>
      <u/>
      <sz val="10"/>
      <color theme="1"/>
      <name val="Times New Roman"/>
      <family val="1"/>
    </font>
    <font>
      <b/>
      <sz val="11"/>
      <color theme="1"/>
      <name val="Times New Roman"/>
      <family val="1"/>
    </font>
  </fonts>
  <fills count="7">
    <fill>
      <patternFill patternType="none"/>
    </fill>
    <fill>
      <patternFill patternType="gray125"/>
    </fill>
    <fill>
      <patternFill patternType="solid">
        <fgColor rgb="FFC6EFCE"/>
      </patternFill>
    </fill>
    <fill>
      <patternFill patternType="solid">
        <fgColor theme="0"/>
        <bgColor indexed="64"/>
      </patternFill>
    </fill>
    <fill>
      <patternFill patternType="solid">
        <fgColor theme="5" tint="0.79998168889431442"/>
        <bgColor indexed="64"/>
      </patternFill>
    </fill>
    <fill>
      <patternFill patternType="solid">
        <fgColor rgb="FFFFFF00"/>
        <bgColor indexed="64"/>
      </patternFill>
    </fill>
    <fill>
      <patternFill patternType="solid">
        <fgColor rgb="FFFF00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s>
  <cellStyleXfs count="9">
    <xf numFmtId="0" fontId="0" fillId="0" borderId="0"/>
    <xf numFmtId="9" fontId="1" fillId="0" borderId="0" applyFont="0" applyFill="0" applyBorder="0" applyAlignment="0" applyProtection="0"/>
    <xf numFmtId="0" fontId="2" fillId="2" borderId="0" applyNumberFormat="0" applyBorder="0" applyAlignment="0" applyProtection="0"/>
    <xf numFmtId="0" fontId="1" fillId="0" borderId="0">
      <alignment vertical="center"/>
    </xf>
    <xf numFmtId="0" fontId="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 fillId="0" borderId="0"/>
  </cellStyleXfs>
  <cellXfs count="61">
    <xf numFmtId="0" fontId="0" fillId="0" borderId="0" xfId="0"/>
    <xf numFmtId="0" fontId="1" fillId="0" borderId="0" xfId="3" applyAlignment="1">
      <alignment vertical="center" wrapText="1"/>
    </xf>
    <xf numFmtId="15" fontId="1" fillId="0" borderId="0" xfId="3" applyNumberFormat="1" applyAlignment="1">
      <alignment vertical="center" wrapText="1"/>
    </xf>
    <xf numFmtId="0" fontId="5" fillId="3" borderId="1" xfId="4" applyFont="1" applyFill="1" applyBorder="1" applyAlignment="1">
      <alignment horizontal="center" vertical="center" wrapText="1"/>
    </xf>
    <xf numFmtId="0" fontId="5" fillId="3" borderId="1" xfId="4" applyFont="1" applyFill="1" applyBorder="1" applyAlignment="1">
      <alignment horizontal="center" vertical="center"/>
    </xf>
    <xf numFmtId="43" fontId="5" fillId="3" borderId="1" xfId="5" applyFont="1" applyFill="1" applyBorder="1" applyAlignment="1">
      <alignment horizontal="center" vertical="center"/>
    </xf>
    <xf numFmtId="2" fontId="5" fillId="3" borderId="1" xfId="4" applyNumberFormat="1" applyFont="1" applyFill="1" applyBorder="1" applyAlignment="1">
      <alignment horizontal="center" vertical="center"/>
    </xf>
    <xf numFmtId="1" fontId="5" fillId="3" borderId="1" xfId="4" applyNumberFormat="1" applyFont="1" applyFill="1" applyBorder="1" applyAlignment="1">
      <alignment horizontal="center" vertical="center"/>
    </xf>
    <xf numFmtId="2" fontId="5" fillId="3" borderId="1" xfId="4" applyNumberFormat="1" applyFont="1" applyFill="1" applyBorder="1" applyAlignment="1">
      <alignment horizontal="center" vertical="center" shrinkToFit="1"/>
    </xf>
    <xf numFmtId="0" fontId="7" fillId="3" borderId="1" xfId="4" applyFont="1" applyFill="1" applyBorder="1" applyAlignment="1">
      <alignment horizontal="center" vertical="center" wrapText="1"/>
    </xf>
    <xf numFmtId="0" fontId="7" fillId="3" borderId="1" xfId="4" applyFont="1" applyFill="1" applyBorder="1" applyAlignment="1">
      <alignment horizontal="center" vertical="center"/>
    </xf>
    <xf numFmtId="2" fontId="7" fillId="3" borderId="1" xfId="4" applyNumberFormat="1" applyFont="1" applyFill="1" applyBorder="1" applyAlignment="1">
      <alignment horizontal="center" vertical="center"/>
    </xf>
    <xf numFmtId="1" fontId="7" fillId="3" borderId="1" xfId="4" applyNumberFormat="1" applyFont="1" applyFill="1" applyBorder="1" applyAlignment="1">
      <alignment horizontal="center" vertical="center"/>
    </xf>
    <xf numFmtId="0" fontId="3" fillId="3" borderId="1" xfId="2" applyFont="1" applyFill="1" applyBorder="1" applyAlignment="1">
      <alignment horizontal="center" vertical="center" wrapText="1"/>
    </xf>
    <xf numFmtId="0" fontId="3" fillId="3" borderId="1" xfId="2" applyFont="1" applyFill="1" applyBorder="1" applyAlignment="1">
      <alignment horizontal="center" vertical="center"/>
    </xf>
    <xf numFmtId="2" fontId="5" fillId="3" borderId="5" xfId="4" applyNumberFormat="1" applyFont="1" applyFill="1" applyBorder="1" applyAlignment="1">
      <alignment horizontal="center" vertical="center" shrinkToFit="1"/>
    </xf>
    <xf numFmtId="2" fontId="7" fillId="3" borderId="5" xfId="4" applyNumberFormat="1" applyFont="1" applyFill="1" applyBorder="1" applyAlignment="1">
      <alignment horizontal="center" vertical="center" shrinkToFit="1"/>
    </xf>
    <xf numFmtId="0" fontId="7" fillId="3" borderId="5" xfId="4" applyFont="1" applyFill="1" applyBorder="1" applyAlignment="1">
      <alignment horizontal="center" vertical="center"/>
    </xf>
    <xf numFmtId="0" fontId="0" fillId="3" borderId="1" xfId="0" applyFill="1" applyBorder="1"/>
    <xf numFmtId="2" fontId="0" fillId="3" borderId="1" xfId="0" applyNumberFormat="1" applyFill="1" applyBorder="1"/>
    <xf numFmtId="2" fontId="3" fillId="3" borderId="5" xfId="2" applyNumberFormat="1" applyFont="1" applyFill="1" applyBorder="1" applyAlignment="1">
      <alignment horizontal="center" vertical="center" shrinkToFit="1"/>
    </xf>
    <xf numFmtId="0" fontId="3" fillId="3" borderId="5" xfId="2" applyFont="1" applyFill="1" applyBorder="1" applyAlignment="1">
      <alignment horizontal="center" vertical="center"/>
    </xf>
    <xf numFmtId="0" fontId="5" fillId="3" borderId="1" xfId="4" applyFont="1" applyFill="1" applyBorder="1" applyAlignment="1">
      <alignment horizontal="left" vertical="center" wrapText="1"/>
    </xf>
    <xf numFmtId="0" fontId="3" fillId="3" borderId="1" xfId="0" applyFont="1" applyFill="1" applyBorder="1" applyAlignment="1">
      <alignment horizontal="center"/>
    </xf>
    <xf numFmtId="0" fontId="6" fillId="4" borderId="3" xfId="0" applyFont="1" applyFill="1" applyBorder="1" applyAlignment="1">
      <alignment horizontal="center" vertical="center"/>
    </xf>
    <xf numFmtId="0" fontId="6" fillId="4" borderId="4" xfId="0" applyFont="1" applyFill="1" applyBorder="1" applyAlignment="1">
      <alignment horizontal="center" vertical="center"/>
    </xf>
    <xf numFmtId="2" fontId="6" fillId="4" borderId="4" xfId="0" applyNumberFormat="1" applyFont="1" applyFill="1" applyBorder="1" applyAlignment="1">
      <alignment horizontal="center" vertical="center"/>
    </xf>
    <xf numFmtId="2" fontId="6" fillId="4" borderId="4" xfId="0" applyNumberFormat="1" applyFont="1" applyFill="1" applyBorder="1" applyAlignment="1">
      <alignment horizontal="center" vertical="center" wrapText="1"/>
    </xf>
    <xf numFmtId="0" fontId="3" fillId="4" borderId="4" xfId="0" applyFont="1" applyFill="1" applyBorder="1" applyAlignment="1">
      <alignment horizontal="center" vertical="center" wrapText="1"/>
    </xf>
    <xf numFmtId="0" fontId="0" fillId="5" borderId="1" xfId="0" applyFill="1" applyBorder="1"/>
    <xf numFmtId="0" fontId="7" fillId="3" borderId="1" xfId="4" applyFont="1" applyFill="1" applyBorder="1" applyAlignment="1">
      <alignment horizontal="left" vertical="center" wrapText="1"/>
    </xf>
    <xf numFmtId="0" fontId="5" fillId="3" borderId="1" xfId="4" applyFont="1" applyFill="1" applyBorder="1" applyAlignment="1">
      <alignment vertical="center" wrapText="1"/>
    </xf>
    <xf numFmtId="9" fontId="5" fillId="3" borderId="1" xfId="1" applyFont="1" applyFill="1" applyBorder="1" applyAlignment="1">
      <alignment horizontal="center" vertical="center" wrapText="1"/>
    </xf>
    <xf numFmtId="9" fontId="5" fillId="3" borderId="1" xfId="4" applyNumberFormat="1" applyFont="1" applyFill="1" applyBorder="1" applyAlignment="1">
      <alignment horizontal="center" vertical="center" wrapText="1"/>
    </xf>
    <xf numFmtId="0" fontId="7" fillId="3" borderId="1" xfId="4" applyFont="1" applyFill="1" applyBorder="1" applyAlignment="1">
      <alignment horizontal="left" vertical="center"/>
    </xf>
    <xf numFmtId="0" fontId="9" fillId="3" borderId="1" xfId="4" applyFont="1" applyFill="1" applyBorder="1" applyAlignment="1">
      <alignment horizontal="left" vertical="center" wrapText="1"/>
    </xf>
    <xf numFmtId="0" fontId="3" fillId="3" borderId="1" xfId="2" applyFont="1" applyFill="1" applyBorder="1" applyAlignment="1">
      <alignment horizontal="left" vertical="center" wrapText="1"/>
    </xf>
    <xf numFmtId="0" fontId="3" fillId="3" borderId="1" xfId="2" applyFont="1" applyFill="1" applyBorder="1" applyAlignment="1">
      <alignment horizontal="left" vertical="center"/>
    </xf>
    <xf numFmtId="0" fontId="7" fillId="3" borderId="1" xfId="8" applyFont="1" applyFill="1" applyBorder="1" applyAlignment="1">
      <alignment horizontal="left"/>
    </xf>
    <xf numFmtId="0" fontId="0" fillId="5" borderId="0" xfId="0" applyFill="1"/>
    <xf numFmtId="164" fontId="5" fillId="3" borderId="1" xfId="5" applyNumberFormat="1" applyFont="1" applyFill="1" applyBorder="1" applyAlignment="1">
      <alignment horizontal="center" vertical="center"/>
    </xf>
    <xf numFmtId="2" fontId="3" fillId="5" borderId="5" xfId="2" applyNumberFormat="1" applyFont="1" applyFill="1" applyBorder="1" applyAlignment="1">
      <alignment horizontal="center" vertical="center" shrinkToFit="1"/>
    </xf>
    <xf numFmtId="0" fontId="3" fillId="5" borderId="1" xfId="2" applyFont="1" applyFill="1" applyBorder="1" applyAlignment="1">
      <alignment horizontal="left" vertical="center" wrapText="1"/>
    </xf>
    <xf numFmtId="0" fontId="0" fillId="3" borderId="1" xfId="2" applyFont="1" applyFill="1" applyBorder="1" applyAlignment="1">
      <alignment horizontal="center" vertical="center" wrapText="1"/>
    </xf>
    <xf numFmtId="0" fontId="0" fillId="3" borderId="1" xfId="2" applyFont="1" applyFill="1" applyBorder="1" applyAlignment="1">
      <alignment horizontal="center" vertical="center"/>
    </xf>
    <xf numFmtId="2" fontId="0" fillId="3" borderId="5" xfId="2" applyNumberFormat="1" applyFont="1" applyFill="1" applyBorder="1" applyAlignment="1">
      <alignment horizontal="center" vertical="center" shrinkToFit="1"/>
    </xf>
    <xf numFmtId="0" fontId="0" fillId="3" borderId="1" xfId="2" applyFont="1" applyFill="1" applyBorder="1" applyAlignment="1">
      <alignment horizontal="left" vertical="center" wrapText="1"/>
    </xf>
    <xf numFmtId="2" fontId="5" fillId="3" borderId="5" xfId="4" applyNumberFormat="1" applyFont="1" applyFill="1" applyBorder="1" applyAlignment="1">
      <alignment horizontal="left" vertical="center" shrinkToFit="1"/>
    </xf>
    <xf numFmtId="2" fontId="0" fillId="3" borderId="1" xfId="2" applyNumberFormat="1" applyFont="1" applyFill="1" applyBorder="1" applyAlignment="1">
      <alignment horizontal="center" vertical="center"/>
    </xf>
    <xf numFmtId="0" fontId="7" fillId="3" borderId="1" xfId="4" applyFont="1" applyFill="1" applyBorder="1" applyAlignment="1">
      <alignment vertical="center" wrapText="1"/>
    </xf>
    <xf numFmtId="0" fontId="5" fillId="5" borderId="1" xfId="4" applyFont="1" applyFill="1" applyBorder="1" applyAlignment="1">
      <alignment horizontal="center" vertical="center"/>
    </xf>
    <xf numFmtId="2" fontId="0" fillId="3" borderId="2" xfId="0" applyNumberFormat="1" applyFill="1" applyBorder="1"/>
    <xf numFmtId="2" fontId="0" fillId="0" borderId="1" xfId="0" applyNumberFormat="1" applyBorder="1"/>
    <xf numFmtId="2" fontId="3" fillId="0" borderId="1" xfId="0" applyNumberFormat="1" applyFont="1" applyBorder="1"/>
    <xf numFmtId="0" fontId="3" fillId="5" borderId="1" xfId="0" applyFont="1" applyFill="1" applyBorder="1"/>
    <xf numFmtId="43" fontId="5" fillId="0" borderId="1" xfId="5" applyFont="1" applyFill="1" applyBorder="1" applyAlignment="1">
      <alignment horizontal="center" vertical="center"/>
    </xf>
    <xf numFmtId="0" fontId="0" fillId="6" borderId="1" xfId="0" applyFill="1" applyBorder="1"/>
    <xf numFmtId="43" fontId="5" fillId="0" borderId="1" xfId="5" applyFont="1" applyFill="1" applyBorder="1" applyAlignment="1">
      <alignment horizontal="right" vertical="center"/>
    </xf>
    <xf numFmtId="0" fontId="0" fillId="5" borderId="1" xfId="0" applyFill="1" applyBorder="1" applyAlignment="1">
      <alignment horizontal="right"/>
    </xf>
    <xf numFmtId="43" fontId="7" fillId="0" borderId="1" xfId="5" applyFont="1" applyFill="1" applyBorder="1" applyAlignment="1">
      <alignment horizontal="center" vertical="center"/>
    </xf>
    <xf numFmtId="0" fontId="0" fillId="0" borderId="1" xfId="0" applyBorder="1" applyAlignment="1">
      <alignment horizontal="center" vertical="center"/>
    </xf>
  </cellXfs>
  <cellStyles count="9">
    <cellStyle name="Comma 2" xfId="5" xr:uid="{548425AE-98FA-44BA-B7A9-3D7D23815209}"/>
    <cellStyle name="Comma 3" xfId="6" xr:uid="{DEE50B93-492B-47BA-A249-7B033F649247}"/>
    <cellStyle name="Comma 4" xfId="7" xr:uid="{6051013A-83C3-451D-9B7E-BED0286FF755}"/>
    <cellStyle name="Good" xfId="2" builtinId="26"/>
    <cellStyle name="Normal" xfId="0" builtinId="0"/>
    <cellStyle name="Normal 16" xfId="8" xr:uid="{795B9E00-860D-4C93-B686-75E7A3A979E8}"/>
    <cellStyle name="Normal 2" xfId="4" xr:uid="{4959FC28-6982-40A7-841F-88C03B6A7296}"/>
    <cellStyle name="Normal 3" xfId="3" xr:uid="{41B1E51B-EE7B-46D7-815D-06D84DFEEA50}"/>
    <cellStyle name="Percent" xfId="1" builtinId="5"/>
  </cellStyles>
  <dxfs count="1">
    <dxf>
      <fill>
        <gradientFill degree="90">
          <stop position="0">
            <color theme="0"/>
          </stop>
          <stop position="1">
            <color rgb="FF92D050"/>
          </stop>
        </gradient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C5AF2-79C0-4264-B461-DD90ED03CFE0}">
  <dimension ref="A1:O386"/>
  <sheetViews>
    <sheetView tabSelected="1" topLeftCell="A342" workbookViewId="0">
      <selection activeCell="B135" sqref="B135"/>
    </sheetView>
  </sheetViews>
  <sheetFormatPr defaultRowHeight="15" x14ac:dyDescent="0.25"/>
  <cols>
    <col min="2" max="2" width="73.42578125" customWidth="1"/>
    <col min="5" max="6" width="10.5703125" bestFit="1" customWidth="1"/>
    <col min="8" max="8" width="9.5703125" bestFit="1" customWidth="1"/>
    <col min="12" max="12" width="9.5703125" bestFit="1" customWidth="1"/>
  </cols>
  <sheetData>
    <row r="1" spans="1:15" ht="87.75" customHeight="1" x14ac:dyDescent="0.25">
      <c r="A1" s="1" t="s">
        <v>0</v>
      </c>
      <c r="B1" s="1" t="s">
        <v>1</v>
      </c>
    </row>
    <row r="2" spans="1:15" ht="75" x14ac:dyDescent="0.25">
      <c r="A2" s="1" t="s">
        <v>2</v>
      </c>
      <c r="B2" s="1" t="s">
        <v>3</v>
      </c>
    </row>
    <row r="3" spans="1:15" ht="45" x14ac:dyDescent="0.25">
      <c r="A3" s="1" t="s">
        <v>4</v>
      </c>
      <c r="B3" s="1" t="s">
        <v>5</v>
      </c>
    </row>
    <row r="4" spans="1:15" ht="69" customHeight="1" x14ac:dyDescent="0.25">
      <c r="A4" s="1" t="s">
        <v>6</v>
      </c>
      <c r="B4" s="1" t="s">
        <v>7</v>
      </c>
    </row>
    <row r="5" spans="1:15" ht="67.5" customHeight="1" x14ac:dyDescent="0.25">
      <c r="A5" s="1" t="s">
        <v>8</v>
      </c>
      <c r="B5" s="1" t="s">
        <v>9</v>
      </c>
    </row>
    <row r="6" spans="1:15" ht="30" x14ac:dyDescent="0.25">
      <c r="A6" s="1" t="s">
        <v>10</v>
      </c>
      <c r="B6" s="1" t="s">
        <v>200</v>
      </c>
    </row>
    <row r="7" spans="1:15" x14ac:dyDescent="0.25">
      <c r="A7" s="1" t="s">
        <v>11</v>
      </c>
      <c r="B7" s="1" t="s">
        <v>12</v>
      </c>
    </row>
    <row r="8" spans="1:15" ht="30" x14ac:dyDescent="0.25">
      <c r="A8" s="1" t="s">
        <v>13</v>
      </c>
      <c r="B8" s="1"/>
    </row>
    <row r="9" spans="1:15" ht="60" x14ac:dyDescent="0.25">
      <c r="A9" s="1" t="s">
        <v>15</v>
      </c>
      <c r="B9" s="1"/>
    </row>
    <row r="10" spans="1:15" x14ac:dyDescent="0.25">
      <c r="A10" s="1" t="s">
        <v>14</v>
      </c>
      <c r="B10" s="2">
        <v>45799</v>
      </c>
    </row>
    <row r="11" spans="1:15" ht="15.75" thickBot="1" x14ac:dyDescent="0.3">
      <c r="A11" s="1" t="s">
        <v>199</v>
      </c>
      <c r="B11" s="2" t="s">
        <v>201</v>
      </c>
    </row>
    <row r="12" spans="1:15" ht="63" x14ac:dyDescent="0.25">
      <c r="A12" s="24" t="s">
        <v>16</v>
      </c>
      <c r="B12" s="25" t="s">
        <v>17</v>
      </c>
      <c r="C12" s="25" t="s">
        <v>18</v>
      </c>
      <c r="D12" s="25" t="s">
        <v>19</v>
      </c>
      <c r="E12" s="26" t="s">
        <v>20</v>
      </c>
      <c r="F12" s="27" t="s">
        <v>21</v>
      </c>
      <c r="G12" s="27" t="s">
        <v>22</v>
      </c>
      <c r="H12" s="27" t="s">
        <v>23</v>
      </c>
      <c r="I12" s="27" t="s">
        <v>24</v>
      </c>
      <c r="J12" s="27" t="s">
        <v>25</v>
      </c>
      <c r="K12" s="27" t="s">
        <v>26</v>
      </c>
      <c r="L12" s="27" t="s">
        <v>27</v>
      </c>
      <c r="M12" s="28" t="s">
        <v>28</v>
      </c>
      <c r="N12" s="28" t="s">
        <v>29</v>
      </c>
      <c r="O12" s="28" t="s">
        <v>30</v>
      </c>
    </row>
    <row r="13" spans="1:15" ht="25.5" x14ac:dyDescent="0.25">
      <c r="A13" s="15">
        <v>1.01</v>
      </c>
      <c r="B13" s="22" t="s">
        <v>31</v>
      </c>
      <c r="C13" s="3" t="s">
        <v>32</v>
      </c>
      <c r="D13" s="4">
        <v>1</v>
      </c>
      <c r="E13" s="52">
        <v>165000</v>
      </c>
      <c r="F13" s="52">
        <f>+E13*D13</f>
        <v>165000</v>
      </c>
      <c r="G13" s="29">
        <v>1</v>
      </c>
      <c r="H13" s="19">
        <f>G13*E13</f>
        <v>165000</v>
      </c>
      <c r="I13" s="23"/>
      <c r="J13" s="19">
        <f>I13*E13</f>
        <v>0</v>
      </c>
      <c r="K13" s="18">
        <f t="shared" ref="K13" si="0">I13+G13</f>
        <v>1</v>
      </c>
      <c r="L13" s="19">
        <f>K13*E13</f>
        <v>165000</v>
      </c>
      <c r="M13" s="51">
        <f>IF(D13&lt;K13,K13-D13,0)</f>
        <v>0</v>
      </c>
      <c r="N13" s="19">
        <f>+M13*E13</f>
        <v>0</v>
      </c>
      <c r="O13" s="60" t="s">
        <v>202</v>
      </c>
    </row>
    <row r="14" spans="1:15" ht="38.25" x14ac:dyDescent="0.25">
      <c r="A14" s="16">
        <v>2</v>
      </c>
      <c r="B14" s="30" t="s">
        <v>33</v>
      </c>
      <c r="C14" s="9"/>
      <c r="D14" s="10"/>
      <c r="E14" s="53"/>
      <c r="F14" s="52"/>
      <c r="G14" s="54"/>
      <c r="H14" s="19">
        <f t="shared" ref="H14:H77" si="1">G14*E14</f>
        <v>0</v>
      </c>
      <c r="I14" s="23"/>
      <c r="J14" s="19">
        <f t="shared" ref="J14:J77" si="2">I14*E14</f>
        <v>0</v>
      </c>
      <c r="K14" s="18">
        <f t="shared" ref="K14:K77" si="3">I14+G14</f>
        <v>0</v>
      </c>
      <c r="L14" s="19">
        <f t="shared" ref="L14:L77" si="4">K14*E14</f>
        <v>0</v>
      </c>
      <c r="M14" s="51">
        <f t="shared" ref="M14:M77" si="5">IF(D14&lt;K14,K14-D14,0)</f>
        <v>0</v>
      </c>
      <c r="N14" s="19">
        <f t="shared" ref="N14:N77" si="6">+M14*E14</f>
        <v>0</v>
      </c>
      <c r="O14" s="60" t="s">
        <v>202</v>
      </c>
    </row>
    <row r="15" spans="1:15" x14ac:dyDescent="0.25">
      <c r="A15" s="16">
        <v>2.0099999999999998</v>
      </c>
      <c r="B15" s="30" t="s">
        <v>34</v>
      </c>
      <c r="C15" s="9" t="s">
        <v>35</v>
      </c>
      <c r="D15" s="10">
        <v>1</v>
      </c>
      <c r="E15" s="53">
        <v>227796.32</v>
      </c>
      <c r="F15" s="52"/>
      <c r="G15" s="54"/>
      <c r="H15" s="19">
        <f t="shared" si="1"/>
        <v>0</v>
      </c>
      <c r="I15" s="23"/>
      <c r="J15" s="19">
        <f t="shared" si="2"/>
        <v>0</v>
      </c>
      <c r="K15" s="18">
        <f t="shared" si="3"/>
        <v>0</v>
      </c>
      <c r="L15" s="19">
        <f t="shared" si="4"/>
        <v>0</v>
      </c>
      <c r="M15" s="51">
        <f t="shared" si="5"/>
        <v>0</v>
      </c>
      <c r="N15" s="19">
        <f t="shared" si="6"/>
        <v>0</v>
      </c>
      <c r="O15" s="60" t="s">
        <v>202</v>
      </c>
    </row>
    <row r="16" spans="1:15" x14ac:dyDescent="0.25">
      <c r="A16" s="15"/>
      <c r="B16" s="31" t="s">
        <v>36</v>
      </c>
      <c r="C16" s="32">
        <v>0.8</v>
      </c>
      <c r="D16" s="4">
        <v>1</v>
      </c>
      <c r="E16" s="55">
        <f>$E$15*C16</f>
        <v>182237.05600000001</v>
      </c>
      <c r="F16" s="52">
        <f t="shared" ref="F16:F74" si="7">+E16*D16</f>
        <v>182237.05600000001</v>
      </c>
      <c r="G16" s="29">
        <v>1</v>
      </c>
      <c r="H16" s="19">
        <f t="shared" si="1"/>
        <v>182237.05600000001</v>
      </c>
      <c r="I16" s="23"/>
      <c r="J16" s="19">
        <f t="shared" si="2"/>
        <v>0</v>
      </c>
      <c r="K16" s="18">
        <f t="shared" si="3"/>
        <v>1</v>
      </c>
      <c r="L16" s="19">
        <f t="shared" si="4"/>
        <v>182237.05600000001</v>
      </c>
      <c r="M16" s="51">
        <f t="shared" si="5"/>
        <v>0</v>
      </c>
      <c r="N16" s="19">
        <f t="shared" si="6"/>
        <v>0</v>
      </c>
      <c r="O16" s="60" t="s">
        <v>202</v>
      </c>
    </row>
    <row r="17" spans="1:15" x14ac:dyDescent="0.25">
      <c r="A17" s="15"/>
      <c r="B17" s="31" t="s">
        <v>37</v>
      </c>
      <c r="C17" s="32">
        <v>0.05</v>
      </c>
      <c r="D17" s="4">
        <v>1</v>
      </c>
      <c r="E17" s="55">
        <f t="shared" ref="E17:E20" si="8">$E$15*C17</f>
        <v>11389.816000000001</v>
      </c>
      <c r="F17" s="52">
        <f t="shared" si="7"/>
        <v>11389.816000000001</v>
      </c>
      <c r="G17" s="29"/>
      <c r="H17" s="19">
        <f t="shared" si="1"/>
        <v>0</v>
      </c>
      <c r="I17" s="23"/>
      <c r="J17" s="19">
        <f t="shared" si="2"/>
        <v>0</v>
      </c>
      <c r="K17" s="18">
        <f t="shared" si="3"/>
        <v>0</v>
      </c>
      <c r="L17" s="19">
        <f t="shared" si="4"/>
        <v>0</v>
      </c>
      <c r="M17" s="51">
        <f t="shared" si="5"/>
        <v>0</v>
      </c>
      <c r="N17" s="19">
        <f t="shared" si="6"/>
        <v>0</v>
      </c>
      <c r="O17" s="60" t="s">
        <v>202</v>
      </c>
    </row>
    <row r="18" spans="1:15" x14ac:dyDescent="0.25">
      <c r="A18" s="15"/>
      <c r="B18" s="31" t="s">
        <v>38</v>
      </c>
      <c r="C18" s="32">
        <v>0.05</v>
      </c>
      <c r="D18" s="4">
        <v>1</v>
      </c>
      <c r="E18" s="55">
        <f t="shared" si="8"/>
        <v>11389.816000000001</v>
      </c>
      <c r="F18" s="52">
        <f t="shared" si="7"/>
        <v>11389.816000000001</v>
      </c>
      <c r="G18" s="29"/>
      <c r="H18" s="19">
        <f t="shared" si="1"/>
        <v>0</v>
      </c>
      <c r="I18" s="23"/>
      <c r="J18" s="19">
        <f t="shared" si="2"/>
        <v>0</v>
      </c>
      <c r="K18" s="18">
        <f t="shared" si="3"/>
        <v>0</v>
      </c>
      <c r="L18" s="19">
        <f t="shared" si="4"/>
        <v>0</v>
      </c>
      <c r="M18" s="51">
        <f t="shared" si="5"/>
        <v>0</v>
      </c>
      <c r="N18" s="19">
        <f t="shared" si="6"/>
        <v>0</v>
      </c>
      <c r="O18" s="60" t="s">
        <v>202</v>
      </c>
    </row>
    <row r="19" spans="1:15" x14ac:dyDescent="0.25">
      <c r="A19" s="15"/>
      <c r="B19" s="31" t="s">
        <v>39</v>
      </c>
      <c r="C19" s="32">
        <v>0.05</v>
      </c>
      <c r="D19" s="4">
        <v>1</v>
      </c>
      <c r="E19" s="55">
        <f t="shared" si="8"/>
        <v>11389.816000000001</v>
      </c>
      <c r="F19" s="52">
        <f t="shared" si="7"/>
        <v>11389.816000000001</v>
      </c>
      <c r="G19" s="29"/>
      <c r="H19" s="19">
        <f t="shared" si="1"/>
        <v>0</v>
      </c>
      <c r="I19" s="23"/>
      <c r="J19" s="19">
        <f t="shared" si="2"/>
        <v>0</v>
      </c>
      <c r="K19" s="18">
        <f t="shared" si="3"/>
        <v>0</v>
      </c>
      <c r="L19" s="19">
        <f t="shared" si="4"/>
        <v>0</v>
      </c>
      <c r="M19" s="51">
        <f t="shared" si="5"/>
        <v>0</v>
      </c>
      <c r="N19" s="19">
        <f t="shared" si="6"/>
        <v>0</v>
      </c>
      <c r="O19" s="60" t="s">
        <v>202</v>
      </c>
    </row>
    <row r="20" spans="1:15" x14ac:dyDescent="0.25">
      <c r="A20" s="15"/>
      <c r="B20" s="31" t="s">
        <v>40</v>
      </c>
      <c r="C20" s="32">
        <v>0.05</v>
      </c>
      <c r="D20" s="4">
        <v>1</v>
      </c>
      <c r="E20" s="55">
        <f t="shared" si="8"/>
        <v>11389.816000000001</v>
      </c>
      <c r="F20" s="52">
        <f t="shared" si="7"/>
        <v>11389.816000000001</v>
      </c>
      <c r="G20" s="29"/>
      <c r="H20" s="19">
        <f t="shared" si="1"/>
        <v>0</v>
      </c>
      <c r="I20" s="23"/>
      <c r="J20" s="19">
        <f t="shared" si="2"/>
        <v>0</v>
      </c>
      <c r="K20" s="18">
        <f t="shared" si="3"/>
        <v>0</v>
      </c>
      <c r="L20" s="19">
        <f t="shared" si="4"/>
        <v>0</v>
      </c>
      <c r="M20" s="51">
        <f t="shared" si="5"/>
        <v>0</v>
      </c>
      <c r="N20" s="19">
        <f t="shared" si="6"/>
        <v>0</v>
      </c>
      <c r="O20" s="60" t="s">
        <v>202</v>
      </c>
    </row>
    <row r="21" spans="1:15" x14ac:dyDescent="0.25">
      <c r="A21" s="16">
        <v>2.02</v>
      </c>
      <c r="B21" s="30" t="s">
        <v>41</v>
      </c>
      <c r="C21" s="9"/>
      <c r="D21" s="10"/>
      <c r="E21" s="53"/>
      <c r="F21" s="52"/>
      <c r="G21" s="54"/>
      <c r="H21" s="19">
        <f t="shared" si="1"/>
        <v>0</v>
      </c>
      <c r="I21" s="23"/>
      <c r="J21" s="19">
        <f t="shared" si="2"/>
        <v>0</v>
      </c>
      <c r="K21" s="18">
        <f t="shared" si="3"/>
        <v>0</v>
      </c>
      <c r="L21" s="19">
        <f t="shared" si="4"/>
        <v>0</v>
      </c>
      <c r="M21" s="51">
        <f t="shared" si="5"/>
        <v>0</v>
      </c>
      <c r="N21" s="19">
        <f t="shared" si="6"/>
        <v>0</v>
      </c>
      <c r="O21" s="60" t="s">
        <v>202</v>
      </c>
    </row>
    <row r="22" spans="1:15" x14ac:dyDescent="0.25">
      <c r="A22" s="16">
        <v>2.0299999999999998</v>
      </c>
      <c r="B22" s="30" t="s">
        <v>42</v>
      </c>
      <c r="C22" s="9"/>
      <c r="D22" s="10"/>
      <c r="E22" s="53"/>
      <c r="F22" s="53"/>
      <c r="G22" s="54"/>
      <c r="H22" s="19">
        <f t="shared" si="1"/>
        <v>0</v>
      </c>
      <c r="I22" s="23"/>
      <c r="J22" s="19">
        <f t="shared" si="2"/>
        <v>0</v>
      </c>
      <c r="K22" s="18">
        <f t="shared" si="3"/>
        <v>0</v>
      </c>
      <c r="L22" s="19">
        <f t="shared" si="4"/>
        <v>0</v>
      </c>
      <c r="M22" s="51">
        <f t="shared" si="5"/>
        <v>0</v>
      </c>
      <c r="N22" s="19">
        <f t="shared" si="6"/>
        <v>0</v>
      </c>
      <c r="O22" s="60" t="s">
        <v>202</v>
      </c>
    </row>
    <row r="23" spans="1:15" x14ac:dyDescent="0.25">
      <c r="A23" s="16">
        <v>2.0499999999999998</v>
      </c>
      <c r="B23" s="30" t="s">
        <v>43</v>
      </c>
      <c r="C23" s="9" t="s">
        <v>44</v>
      </c>
      <c r="D23" s="10">
        <v>34</v>
      </c>
      <c r="E23" s="53">
        <v>1940.17</v>
      </c>
      <c r="F23" s="52"/>
      <c r="G23" s="54"/>
      <c r="H23" s="19">
        <f t="shared" si="1"/>
        <v>0</v>
      </c>
      <c r="I23" s="23"/>
      <c r="J23" s="19">
        <f t="shared" si="2"/>
        <v>0</v>
      </c>
      <c r="K23" s="18">
        <f t="shared" si="3"/>
        <v>0</v>
      </c>
      <c r="L23" s="19">
        <f t="shared" si="4"/>
        <v>0</v>
      </c>
      <c r="M23" s="51">
        <f t="shared" si="5"/>
        <v>0</v>
      </c>
      <c r="N23" s="19">
        <f t="shared" si="6"/>
        <v>0</v>
      </c>
      <c r="O23" s="60" t="s">
        <v>202</v>
      </c>
    </row>
    <row r="24" spans="1:15" x14ac:dyDescent="0.25">
      <c r="A24" s="15"/>
      <c r="B24" s="31" t="s">
        <v>36</v>
      </c>
      <c r="C24" s="32">
        <v>0.8</v>
      </c>
      <c r="D24" s="4">
        <v>34</v>
      </c>
      <c r="E24" s="55">
        <f>$E$23*C24</f>
        <v>1552.1360000000002</v>
      </c>
      <c r="F24" s="52">
        <f t="shared" si="7"/>
        <v>52772.624000000003</v>
      </c>
      <c r="G24" s="29">
        <v>34</v>
      </c>
      <c r="H24" s="19">
        <f t="shared" si="1"/>
        <v>52772.624000000003</v>
      </c>
      <c r="I24" s="23"/>
      <c r="J24" s="19">
        <f t="shared" si="2"/>
        <v>0</v>
      </c>
      <c r="K24" s="18">
        <f t="shared" si="3"/>
        <v>34</v>
      </c>
      <c r="L24" s="19">
        <f t="shared" si="4"/>
        <v>52772.624000000003</v>
      </c>
      <c r="M24" s="51">
        <f t="shared" si="5"/>
        <v>0</v>
      </c>
      <c r="N24" s="19">
        <f t="shared" si="6"/>
        <v>0</v>
      </c>
      <c r="O24" s="60" t="s">
        <v>202</v>
      </c>
    </row>
    <row r="25" spans="1:15" x14ac:dyDescent="0.25">
      <c r="A25" s="15"/>
      <c r="B25" s="31" t="s">
        <v>37</v>
      </c>
      <c r="C25" s="32">
        <v>0.05</v>
      </c>
      <c r="D25" s="4">
        <v>34</v>
      </c>
      <c r="E25" s="55">
        <f t="shared" ref="E25:E28" si="9">$E$23*C25</f>
        <v>97.008500000000012</v>
      </c>
      <c r="F25" s="52">
        <f t="shared" si="7"/>
        <v>3298.2890000000002</v>
      </c>
      <c r="G25" s="29"/>
      <c r="H25" s="19">
        <f t="shared" si="1"/>
        <v>0</v>
      </c>
      <c r="I25" s="23"/>
      <c r="J25" s="19">
        <f t="shared" si="2"/>
        <v>0</v>
      </c>
      <c r="K25" s="18">
        <f t="shared" si="3"/>
        <v>0</v>
      </c>
      <c r="L25" s="19">
        <f t="shared" si="4"/>
        <v>0</v>
      </c>
      <c r="M25" s="51">
        <f t="shared" si="5"/>
        <v>0</v>
      </c>
      <c r="N25" s="19">
        <f t="shared" si="6"/>
        <v>0</v>
      </c>
      <c r="O25" s="60" t="s">
        <v>202</v>
      </c>
    </row>
    <row r="26" spans="1:15" x14ac:dyDescent="0.25">
      <c r="A26" s="15"/>
      <c r="B26" s="31" t="s">
        <v>38</v>
      </c>
      <c r="C26" s="32">
        <v>0.05</v>
      </c>
      <c r="D26" s="4">
        <v>34</v>
      </c>
      <c r="E26" s="55">
        <f t="shared" si="9"/>
        <v>97.008500000000012</v>
      </c>
      <c r="F26" s="52">
        <f t="shared" si="7"/>
        <v>3298.2890000000002</v>
      </c>
      <c r="G26" s="29"/>
      <c r="H26" s="19">
        <f t="shared" si="1"/>
        <v>0</v>
      </c>
      <c r="I26" s="23"/>
      <c r="J26" s="19">
        <f t="shared" si="2"/>
        <v>0</v>
      </c>
      <c r="K26" s="18">
        <f t="shared" si="3"/>
        <v>0</v>
      </c>
      <c r="L26" s="19">
        <f t="shared" si="4"/>
        <v>0</v>
      </c>
      <c r="M26" s="51">
        <f t="shared" si="5"/>
        <v>0</v>
      </c>
      <c r="N26" s="19">
        <f t="shared" si="6"/>
        <v>0</v>
      </c>
      <c r="O26" s="60" t="s">
        <v>202</v>
      </c>
    </row>
    <row r="27" spans="1:15" x14ac:dyDescent="0.25">
      <c r="A27" s="15"/>
      <c r="B27" s="31" t="s">
        <v>39</v>
      </c>
      <c r="C27" s="32">
        <v>0.05</v>
      </c>
      <c r="D27" s="4">
        <v>34</v>
      </c>
      <c r="E27" s="55">
        <f>$E$23*C27</f>
        <v>97.008500000000012</v>
      </c>
      <c r="F27" s="52">
        <f t="shared" si="7"/>
        <v>3298.2890000000002</v>
      </c>
      <c r="G27" s="29"/>
      <c r="H27" s="19">
        <f t="shared" si="1"/>
        <v>0</v>
      </c>
      <c r="I27" s="23"/>
      <c r="J27" s="19">
        <f t="shared" si="2"/>
        <v>0</v>
      </c>
      <c r="K27" s="18">
        <f t="shared" si="3"/>
        <v>0</v>
      </c>
      <c r="L27" s="19">
        <f t="shared" si="4"/>
        <v>0</v>
      </c>
      <c r="M27" s="51">
        <f t="shared" si="5"/>
        <v>0</v>
      </c>
      <c r="N27" s="19">
        <f t="shared" si="6"/>
        <v>0</v>
      </c>
      <c r="O27" s="60" t="s">
        <v>202</v>
      </c>
    </row>
    <row r="28" spans="1:15" x14ac:dyDescent="0.25">
      <c r="A28" s="15"/>
      <c r="B28" s="31" t="s">
        <v>40</v>
      </c>
      <c r="C28" s="32">
        <v>0.05</v>
      </c>
      <c r="D28" s="4">
        <v>34</v>
      </c>
      <c r="E28" s="55">
        <f t="shared" si="9"/>
        <v>97.008500000000012</v>
      </c>
      <c r="F28" s="52">
        <f t="shared" si="7"/>
        <v>3298.2890000000002</v>
      </c>
      <c r="G28" s="29"/>
      <c r="H28" s="19">
        <f t="shared" si="1"/>
        <v>0</v>
      </c>
      <c r="I28" s="23"/>
      <c r="J28" s="19">
        <f t="shared" si="2"/>
        <v>0</v>
      </c>
      <c r="K28" s="18">
        <f t="shared" si="3"/>
        <v>0</v>
      </c>
      <c r="L28" s="19">
        <f t="shared" si="4"/>
        <v>0</v>
      </c>
      <c r="M28" s="51">
        <f t="shared" si="5"/>
        <v>0</v>
      </c>
      <c r="N28" s="19">
        <f t="shared" si="6"/>
        <v>0</v>
      </c>
      <c r="O28" s="60" t="s">
        <v>202</v>
      </c>
    </row>
    <row r="29" spans="1:15" x14ac:dyDescent="0.25">
      <c r="A29" s="16">
        <v>2.06</v>
      </c>
      <c r="B29" s="30" t="s">
        <v>45</v>
      </c>
      <c r="C29" s="9" t="s">
        <v>44</v>
      </c>
      <c r="D29" s="10">
        <v>66</v>
      </c>
      <c r="E29" s="53">
        <v>2147.42</v>
      </c>
      <c r="F29" s="52"/>
      <c r="G29" s="54"/>
      <c r="H29" s="19">
        <f t="shared" si="1"/>
        <v>0</v>
      </c>
      <c r="I29" s="23"/>
      <c r="J29" s="19">
        <f t="shared" si="2"/>
        <v>0</v>
      </c>
      <c r="K29" s="18">
        <f t="shared" si="3"/>
        <v>0</v>
      </c>
      <c r="L29" s="19">
        <f t="shared" si="4"/>
        <v>0</v>
      </c>
      <c r="M29" s="51">
        <f t="shared" si="5"/>
        <v>0</v>
      </c>
      <c r="N29" s="19">
        <f t="shared" si="6"/>
        <v>0</v>
      </c>
      <c r="O29" s="60" t="s">
        <v>202</v>
      </c>
    </row>
    <row r="30" spans="1:15" x14ac:dyDescent="0.25">
      <c r="A30" s="15"/>
      <c r="B30" s="31" t="s">
        <v>36</v>
      </c>
      <c r="C30" s="32">
        <v>0.8</v>
      </c>
      <c r="D30" s="4">
        <v>66</v>
      </c>
      <c r="E30" s="55">
        <f>C30*E29</f>
        <v>1717.9360000000001</v>
      </c>
      <c r="F30" s="52">
        <f t="shared" si="7"/>
        <v>113383.77600000001</v>
      </c>
      <c r="G30" s="29">
        <v>66</v>
      </c>
      <c r="H30" s="19">
        <f t="shared" si="1"/>
        <v>113383.77600000001</v>
      </c>
      <c r="I30" s="23"/>
      <c r="J30" s="19">
        <f t="shared" si="2"/>
        <v>0</v>
      </c>
      <c r="K30" s="18">
        <f t="shared" si="3"/>
        <v>66</v>
      </c>
      <c r="L30" s="19">
        <f t="shared" si="4"/>
        <v>113383.77600000001</v>
      </c>
      <c r="M30" s="51">
        <f t="shared" si="5"/>
        <v>0</v>
      </c>
      <c r="N30" s="19">
        <f t="shared" si="6"/>
        <v>0</v>
      </c>
      <c r="O30" s="60" t="s">
        <v>202</v>
      </c>
    </row>
    <row r="31" spans="1:15" x14ac:dyDescent="0.25">
      <c r="A31" s="15"/>
      <c r="B31" s="31" t="s">
        <v>37</v>
      </c>
      <c r="C31" s="32">
        <v>0.05</v>
      </c>
      <c r="D31" s="4">
        <v>66</v>
      </c>
      <c r="E31" s="55">
        <f>C31*E29</f>
        <v>107.37100000000001</v>
      </c>
      <c r="F31" s="52">
        <f t="shared" si="7"/>
        <v>7086.4860000000008</v>
      </c>
      <c r="G31" s="29"/>
      <c r="H31" s="19">
        <f t="shared" si="1"/>
        <v>0</v>
      </c>
      <c r="I31" s="23"/>
      <c r="J31" s="19">
        <f t="shared" si="2"/>
        <v>0</v>
      </c>
      <c r="K31" s="18">
        <f t="shared" si="3"/>
        <v>0</v>
      </c>
      <c r="L31" s="19">
        <f t="shared" si="4"/>
        <v>0</v>
      </c>
      <c r="M31" s="51">
        <f t="shared" si="5"/>
        <v>0</v>
      </c>
      <c r="N31" s="19">
        <f t="shared" si="6"/>
        <v>0</v>
      </c>
      <c r="O31" s="60" t="s">
        <v>202</v>
      </c>
    </row>
    <row r="32" spans="1:15" x14ac:dyDescent="0.25">
      <c r="A32" s="15"/>
      <c r="B32" s="31" t="s">
        <v>38</v>
      </c>
      <c r="C32" s="32">
        <v>0.05</v>
      </c>
      <c r="D32" s="4">
        <v>66</v>
      </c>
      <c r="E32" s="55">
        <f>C32*E29</f>
        <v>107.37100000000001</v>
      </c>
      <c r="F32" s="52">
        <f t="shared" si="7"/>
        <v>7086.4860000000008</v>
      </c>
      <c r="G32" s="29"/>
      <c r="H32" s="19">
        <f t="shared" si="1"/>
        <v>0</v>
      </c>
      <c r="I32" s="23"/>
      <c r="J32" s="19">
        <f t="shared" si="2"/>
        <v>0</v>
      </c>
      <c r="K32" s="18">
        <f t="shared" si="3"/>
        <v>0</v>
      </c>
      <c r="L32" s="19">
        <f t="shared" si="4"/>
        <v>0</v>
      </c>
      <c r="M32" s="51">
        <f t="shared" si="5"/>
        <v>0</v>
      </c>
      <c r="N32" s="19">
        <f t="shared" si="6"/>
        <v>0</v>
      </c>
      <c r="O32" s="60" t="s">
        <v>202</v>
      </c>
    </row>
    <row r="33" spans="1:15" x14ac:dyDescent="0.25">
      <c r="A33" s="15"/>
      <c r="B33" s="31" t="s">
        <v>39</v>
      </c>
      <c r="C33" s="32">
        <v>0.05</v>
      </c>
      <c r="D33" s="4">
        <v>66</v>
      </c>
      <c r="E33" s="55">
        <f>C33*E29</f>
        <v>107.37100000000001</v>
      </c>
      <c r="F33" s="52">
        <f t="shared" si="7"/>
        <v>7086.4860000000008</v>
      </c>
      <c r="G33" s="29"/>
      <c r="H33" s="19">
        <f t="shared" si="1"/>
        <v>0</v>
      </c>
      <c r="I33" s="23"/>
      <c r="J33" s="19">
        <f t="shared" si="2"/>
        <v>0</v>
      </c>
      <c r="K33" s="18">
        <f t="shared" si="3"/>
        <v>0</v>
      </c>
      <c r="L33" s="19">
        <f t="shared" si="4"/>
        <v>0</v>
      </c>
      <c r="M33" s="51">
        <f t="shared" si="5"/>
        <v>0</v>
      </c>
      <c r="N33" s="19">
        <f t="shared" si="6"/>
        <v>0</v>
      </c>
      <c r="O33" s="60" t="s">
        <v>202</v>
      </c>
    </row>
    <row r="34" spans="1:15" x14ac:dyDescent="0.25">
      <c r="A34" s="15"/>
      <c r="B34" s="31" t="s">
        <v>40</v>
      </c>
      <c r="C34" s="32">
        <v>0.05</v>
      </c>
      <c r="D34" s="4">
        <v>66</v>
      </c>
      <c r="E34" s="55">
        <f>C34*E29</f>
        <v>107.37100000000001</v>
      </c>
      <c r="F34" s="52">
        <f t="shared" si="7"/>
        <v>7086.4860000000008</v>
      </c>
      <c r="G34" s="29"/>
      <c r="H34" s="19">
        <f t="shared" si="1"/>
        <v>0</v>
      </c>
      <c r="I34" s="23"/>
      <c r="J34" s="19">
        <f t="shared" si="2"/>
        <v>0</v>
      </c>
      <c r="K34" s="18">
        <f t="shared" si="3"/>
        <v>0</v>
      </c>
      <c r="L34" s="19">
        <f t="shared" si="4"/>
        <v>0</v>
      </c>
      <c r="M34" s="51">
        <f t="shared" si="5"/>
        <v>0</v>
      </c>
      <c r="N34" s="19">
        <f t="shared" si="6"/>
        <v>0</v>
      </c>
      <c r="O34" s="60" t="s">
        <v>202</v>
      </c>
    </row>
    <row r="35" spans="1:15" x14ac:dyDescent="0.25">
      <c r="A35" s="16">
        <v>2.08</v>
      </c>
      <c r="B35" s="30" t="s">
        <v>46</v>
      </c>
      <c r="C35" s="9"/>
      <c r="D35" s="10"/>
      <c r="E35" s="53"/>
      <c r="F35" s="52"/>
      <c r="G35" s="54"/>
      <c r="H35" s="19">
        <f t="shared" si="1"/>
        <v>0</v>
      </c>
      <c r="I35" s="23"/>
      <c r="J35" s="19">
        <f t="shared" si="2"/>
        <v>0</v>
      </c>
      <c r="K35" s="18">
        <f t="shared" si="3"/>
        <v>0</v>
      </c>
      <c r="L35" s="19">
        <f t="shared" si="4"/>
        <v>0</v>
      </c>
      <c r="M35" s="51">
        <f t="shared" si="5"/>
        <v>0</v>
      </c>
      <c r="N35" s="19">
        <f t="shared" si="6"/>
        <v>0</v>
      </c>
      <c r="O35" s="60" t="s">
        <v>202</v>
      </c>
    </row>
    <row r="36" spans="1:15" x14ac:dyDescent="0.25">
      <c r="A36" s="16">
        <v>2.09</v>
      </c>
      <c r="B36" s="30" t="s">
        <v>43</v>
      </c>
      <c r="C36" s="9" t="s">
        <v>44</v>
      </c>
      <c r="D36" s="10">
        <v>50</v>
      </c>
      <c r="E36" s="53">
        <v>2219.2399999999998</v>
      </c>
      <c r="F36" s="52"/>
      <c r="G36" s="54"/>
      <c r="H36" s="19">
        <f t="shared" si="1"/>
        <v>0</v>
      </c>
      <c r="I36" s="23"/>
      <c r="J36" s="19">
        <f t="shared" si="2"/>
        <v>0</v>
      </c>
      <c r="K36" s="18">
        <f t="shared" si="3"/>
        <v>0</v>
      </c>
      <c r="L36" s="19">
        <f t="shared" si="4"/>
        <v>0</v>
      </c>
      <c r="M36" s="51">
        <f t="shared" si="5"/>
        <v>0</v>
      </c>
      <c r="N36" s="19">
        <f t="shared" si="6"/>
        <v>0</v>
      </c>
      <c r="O36" s="60" t="s">
        <v>202</v>
      </c>
    </row>
    <row r="37" spans="1:15" x14ac:dyDescent="0.25">
      <c r="A37" s="15"/>
      <c r="B37" s="31" t="s">
        <v>36</v>
      </c>
      <c r="C37" s="32">
        <v>0.8</v>
      </c>
      <c r="D37" s="4">
        <v>50</v>
      </c>
      <c r="E37" s="55">
        <f>C37*E36</f>
        <v>1775.3919999999998</v>
      </c>
      <c r="F37" s="52">
        <f t="shared" si="7"/>
        <v>88769.599999999991</v>
      </c>
      <c r="G37" s="29">
        <v>50</v>
      </c>
      <c r="H37" s="19">
        <f t="shared" si="1"/>
        <v>88769.599999999991</v>
      </c>
      <c r="I37" s="23"/>
      <c r="J37" s="19">
        <f t="shared" si="2"/>
        <v>0</v>
      </c>
      <c r="K37" s="18">
        <f t="shared" si="3"/>
        <v>50</v>
      </c>
      <c r="L37" s="19">
        <f t="shared" si="4"/>
        <v>88769.599999999991</v>
      </c>
      <c r="M37" s="51">
        <f t="shared" si="5"/>
        <v>0</v>
      </c>
      <c r="N37" s="19">
        <f t="shared" si="6"/>
        <v>0</v>
      </c>
      <c r="O37" s="60" t="s">
        <v>202</v>
      </c>
    </row>
    <row r="38" spans="1:15" x14ac:dyDescent="0.25">
      <c r="A38" s="15"/>
      <c r="B38" s="31" t="s">
        <v>37</v>
      </c>
      <c r="C38" s="32">
        <v>0.05</v>
      </c>
      <c r="D38" s="4">
        <v>50</v>
      </c>
      <c r="E38" s="55">
        <f>C38*E36</f>
        <v>110.96199999999999</v>
      </c>
      <c r="F38" s="52">
        <f t="shared" si="7"/>
        <v>5548.0999999999995</v>
      </c>
      <c r="G38" s="29"/>
      <c r="H38" s="19">
        <f t="shared" si="1"/>
        <v>0</v>
      </c>
      <c r="I38" s="23"/>
      <c r="J38" s="19">
        <f t="shared" si="2"/>
        <v>0</v>
      </c>
      <c r="K38" s="18">
        <f t="shared" si="3"/>
        <v>0</v>
      </c>
      <c r="L38" s="19">
        <f t="shared" si="4"/>
        <v>0</v>
      </c>
      <c r="M38" s="51">
        <f t="shared" si="5"/>
        <v>0</v>
      </c>
      <c r="N38" s="19">
        <f t="shared" si="6"/>
        <v>0</v>
      </c>
      <c r="O38" s="60" t="s">
        <v>202</v>
      </c>
    </row>
    <row r="39" spans="1:15" x14ac:dyDescent="0.25">
      <c r="A39" s="15"/>
      <c r="B39" s="31" t="s">
        <v>38</v>
      </c>
      <c r="C39" s="32">
        <v>0.05</v>
      </c>
      <c r="D39" s="4">
        <v>50</v>
      </c>
      <c r="E39" s="55">
        <f>C39*E36</f>
        <v>110.96199999999999</v>
      </c>
      <c r="F39" s="52">
        <f t="shared" si="7"/>
        <v>5548.0999999999995</v>
      </c>
      <c r="G39" s="29"/>
      <c r="H39" s="19">
        <f t="shared" si="1"/>
        <v>0</v>
      </c>
      <c r="I39" s="23"/>
      <c r="J39" s="19">
        <f t="shared" si="2"/>
        <v>0</v>
      </c>
      <c r="K39" s="18">
        <f t="shared" si="3"/>
        <v>0</v>
      </c>
      <c r="L39" s="19">
        <f t="shared" si="4"/>
        <v>0</v>
      </c>
      <c r="M39" s="51">
        <f t="shared" si="5"/>
        <v>0</v>
      </c>
      <c r="N39" s="19">
        <f t="shared" si="6"/>
        <v>0</v>
      </c>
      <c r="O39" s="60" t="s">
        <v>202</v>
      </c>
    </row>
    <row r="40" spans="1:15" x14ac:dyDescent="0.25">
      <c r="A40" s="15"/>
      <c r="B40" s="31" t="s">
        <v>39</v>
      </c>
      <c r="C40" s="32">
        <v>0.05</v>
      </c>
      <c r="D40" s="4">
        <v>50</v>
      </c>
      <c r="E40" s="55">
        <f>C40*E36</f>
        <v>110.96199999999999</v>
      </c>
      <c r="F40" s="52">
        <f t="shared" si="7"/>
        <v>5548.0999999999995</v>
      </c>
      <c r="G40" s="29"/>
      <c r="H40" s="19">
        <f t="shared" si="1"/>
        <v>0</v>
      </c>
      <c r="I40" s="23"/>
      <c r="J40" s="19">
        <f t="shared" si="2"/>
        <v>0</v>
      </c>
      <c r="K40" s="18">
        <f t="shared" si="3"/>
        <v>0</v>
      </c>
      <c r="L40" s="19">
        <f t="shared" si="4"/>
        <v>0</v>
      </c>
      <c r="M40" s="51">
        <f t="shared" si="5"/>
        <v>0</v>
      </c>
      <c r="N40" s="19">
        <f t="shared" si="6"/>
        <v>0</v>
      </c>
      <c r="O40" s="60" t="s">
        <v>202</v>
      </c>
    </row>
    <row r="41" spans="1:15" x14ac:dyDescent="0.25">
      <c r="A41" s="15"/>
      <c r="B41" s="31" t="s">
        <v>40</v>
      </c>
      <c r="C41" s="32">
        <v>0.05</v>
      </c>
      <c r="D41" s="4">
        <v>50</v>
      </c>
      <c r="E41" s="55">
        <f>C41*E36</f>
        <v>110.96199999999999</v>
      </c>
      <c r="F41" s="52">
        <f t="shared" si="7"/>
        <v>5548.0999999999995</v>
      </c>
      <c r="G41" s="29"/>
      <c r="H41" s="19">
        <f t="shared" si="1"/>
        <v>0</v>
      </c>
      <c r="I41" s="23"/>
      <c r="J41" s="19">
        <f t="shared" si="2"/>
        <v>0</v>
      </c>
      <c r="K41" s="18">
        <f t="shared" si="3"/>
        <v>0</v>
      </c>
      <c r="L41" s="19">
        <f t="shared" si="4"/>
        <v>0</v>
      </c>
      <c r="M41" s="51">
        <f t="shared" si="5"/>
        <v>0</v>
      </c>
      <c r="N41" s="19">
        <f t="shared" si="6"/>
        <v>0</v>
      </c>
      <c r="O41" s="60" t="s">
        <v>202</v>
      </c>
    </row>
    <row r="42" spans="1:15" x14ac:dyDescent="0.25">
      <c r="A42" s="16">
        <v>3</v>
      </c>
      <c r="B42" s="30" t="s">
        <v>47</v>
      </c>
      <c r="C42" s="9"/>
      <c r="D42" s="10"/>
      <c r="E42" s="53"/>
      <c r="F42" s="52"/>
      <c r="G42" s="54"/>
      <c r="H42" s="19">
        <f t="shared" si="1"/>
        <v>0</v>
      </c>
      <c r="I42" s="23"/>
      <c r="J42" s="19">
        <f t="shared" si="2"/>
        <v>0</v>
      </c>
      <c r="K42" s="18">
        <f t="shared" si="3"/>
        <v>0</v>
      </c>
      <c r="L42" s="19">
        <f t="shared" si="4"/>
        <v>0</v>
      </c>
      <c r="M42" s="51">
        <f t="shared" si="5"/>
        <v>0</v>
      </c>
      <c r="N42" s="19">
        <f t="shared" si="6"/>
        <v>0</v>
      </c>
      <c r="O42" s="60" t="s">
        <v>202</v>
      </c>
    </row>
    <row r="43" spans="1:15" x14ac:dyDescent="0.25">
      <c r="A43" s="16">
        <v>3.01</v>
      </c>
      <c r="B43" s="30" t="s">
        <v>48</v>
      </c>
      <c r="C43" s="9"/>
      <c r="D43" s="10"/>
      <c r="E43" s="53"/>
      <c r="F43" s="52"/>
      <c r="G43" s="54"/>
      <c r="H43" s="19">
        <f t="shared" si="1"/>
        <v>0</v>
      </c>
      <c r="I43" s="23"/>
      <c r="J43" s="19">
        <f t="shared" si="2"/>
        <v>0</v>
      </c>
      <c r="K43" s="18">
        <f t="shared" si="3"/>
        <v>0</v>
      </c>
      <c r="L43" s="19">
        <f t="shared" si="4"/>
        <v>0</v>
      </c>
      <c r="M43" s="51">
        <f t="shared" si="5"/>
        <v>0</v>
      </c>
      <c r="N43" s="19">
        <f t="shared" si="6"/>
        <v>0</v>
      </c>
      <c r="O43" s="60" t="s">
        <v>202</v>
      </c>
    </row>
    <row r="44" spans="1:15" x14ac:dyDescent="0.25">
      <c r="A44" s="16">
        <v>3.03</v>
      </c>
      <c r="B44" s="30" t="s">
        <v>49</v>
      </c>
      <c r="C44" s="9" t="s">
        <v>44</v>
      </c>
      <c r="D44" s="10">
        <v>50</v>
      </c>
      <c r="E44" s="53">
        <v>1897.72</v>
      </c>
      <c r="F44" s="52"/>
      <c r="G44" s="54"/>
      <c r="H44" s="19">
        <f t="shared" si="1"/>
        <v>0</v>
      </c>
      <c r="I44" s="23"/>
      <c r="J44" s="19">
        <f t="shared" si="2"/>
        <v>0</v>
      </c>
      <c r="K44" s="18">
        <f t="shared" si="3"/>
        <v>0</v>
      </c>
      <c r="L44" s="19">
        <f t="shared" si="4"/>
        <v>0</v>
      </c>
      <c r="M44" s="51">
        <f t="shared" si="5"/>
        <v>0</v>
      </c>
      <c r="N44" s="19">
        <f t="shared" si="6"/>
        <v>0</v>
      </c>
      <c r="O44" s="60" t="s">
        <v>202</v>
      </c>
    </row>
    <row r="45" spans="1:15" x14ac:dyDescent="0.25">
      <c r="A45" s="15"/>
      <c r="B45" s="31" t="s">
        <v>36</v>
      </c>
      <c r="C45" s="32">
        <v>0.8</v>
      </c>
      <c r="D45" s="4">
        <v>50</v>
      </c>
      <c r="E45" s="55">
        <f>C45*E44</f>
        <v>1518.1760000000002</v>
      </c>
      <c r="F45" s="52">
        <f t="shared" si="7"/>
        <v>75908.800000000003</v>
      </c>
      <c r="G45" s="29">
        <v>48.11</v>
      </c>
      <c r="H45" s="19">
        <f t="shared" si="1"/>
        <v>73039.447360000006</v>
      </c>
      <c r="I45" s="23"/>
      <c r="J45" s="19">
        <f t="shared" si="2"/>
        <v>0</v>
      </c>
      <c r="K45" s="18">
        <f t="shared" si="3"/>
        <v>48.11</v>
      </c>
      <c r="L45" s="19">
        <f t="shared" si="4"/>
        <v>73039.447360000006</v>
      </c>
      <c r="M45" s="51">
        <f t="shared" si="5"/>
        <v>0</v>
      </c>
      <c r="N45" s="19">
        <f t="shared" si="6"/>
        <v>0</v>
      </c>
      <c r="O45" s="60" t="s">
        <v>202</v>
      </c>
    </row>
    <row r="46" spans="1:15" x14ac:dyDescent="0.25">
      <c r="A46" s="15"/>
      <c r="B46" s="31" t="s">
        <v>37</v>
      </c>
      <c r="C46" s="32">
        <v>0.05</v>
      </c>
      <c r="D46" s="4">
        <v>50</v>
      </c>
      <c r="E46" s="55">
        <f>C46*E44</f>
        <v>94.88600000000001</v>
      </c>
      <c r="F46" s="52">
        <f t="shared" si="7"/>
        <v>4744.3</v>
      </c>
      <c r="G46" s="29"/>
      <c r="H46" s="19">
        <f t="shared" si="1"/>
        <v>0</v>
      </c>
      <c r="I46" s="23"/>
      <c r="J46" s="19">
        <f t="shared" si="2"/>
        <v>0</v>
      </c>
      <c r="K46" s="18">
        <f t="shared" si="3"/>
        <v>0</v>
      </c>
      <c r="L46" s="19">
        <f t="shared" si="4"/>
        <v>0</v>
      </c>
      <c r="M46" s="51">
        <f t="shared" si="5"/>
        <v>0</v>
      </c>
      <c r="N46" s="19">
        <f t="shared" si="6"/>
        <v>0</v>
      </c>
      <c r="O46" s="60" t="s">
        <v>202</v>
      </c>
    </row>
    <row r="47" spans="1:15" x14ac:dyDescent="0.25">
      <c r="A47" s="15"/>
      <c r="B47" s="31" t="s">
        <v>38</v>
      </c>
      <c r="C47" s="32">
        <v>0.05</v>
      </c>
      <c r="D47" s="4">
        <v>50</v>
      </c>
      <c r="E47" s="55">
        <f>C47*E44</f>
        <v>94.88600000000001</v>
      </c>
      <c r="F47" s="52">
        <f t="shared" si="7"/>
        <v>4744.3</v>
      </c>
      <c r="G47" s="29"/>
      <c r="H47" s="19">
        <f t="shared" si="1"/>
        <v>0</v>
      </c>
      <c r="I47" s="23"/>
      <c r="J47" s="19">
        <f t="shared" si="2"/>
        <v>0</v>
      </c>
      <c r="K47" s="18">
        <f t="shared" si="3"/>
        <v>0</v>
      </c>
      <c r="L47" s="19">
        <f t="shared" si="4"/>
        <v>0</v>
      </c>
      <c r="M47" s="51">
        <f t="shared" si="5"/>
        <v>0</v>
      </c>
      <c r="N47" s="19">
        <f t="shared" si="6"/>
        <v>0</v>
      </c>
      <c r="O47" s="60" t="s">
        <v>202</v>
      </c>
    </row>
    <row r="48" spans="1:15" x14ac:dyDescent="0.25">
      <c r="A48" s="15"/>
      <c r="B48" s="31" t="s">
        <v>39</v>
      </c>
      <c r="C48" s="32">
        <v>0.05</v>
      </c>
      <c r="D48" s="4">
        <v>50</v>
      </c>
      <c r="E48" s="55">
        <f>C48*E44</f>
        <v>94.88600000000001</v>
      </c>
      <c r="F48" s="52">
        <f t="shared" si="7"/>
        <v>4744.3</v>
      </c>
      <c r="G48" s="29"/>
      <c r="H48" s="19">
        <f t="shared" si="1"/>
        <v>0</v>
      </c>
      <c r="I48" s="23"/>
      <c r="J48" s="19">
        <f t="shared" si="2"/>
        <v>0</v>
      </c>
      <c r="K48" s="18">
        <f t="shared" si="3"/>
        <v>0</v>
      </c>
      <c r="L48" s="19">
        <f t="shared" si="4"/>
        <v>0</v>
      </c>
      <c r="M48" s="51">
        <f t="shared" si="5"/>
        <v>0</v>
      </c>
      <c r="N48" s="19">
        <f t="shared" si="6"/>
        <v>0</v>
      </c>
      <c r="O48" s="60" t="s">
        <v>202</v>
      </c>
    </row>
    <row r="49" spans="1:15" x14ac:dyDescent="0.25">
      <c r="A49" s="15"/>
      <c r="B49" s="31" t="s">
        <v>40</v>
      </c>
      <c r="C49" s="32">
        <v>0.05</v>
      </c>
      <c r="D49" s="4">
        <v>50</v>
      </c>
      <c r="E49" s="55">
        <f>C49*E44</f>
        <v>94.88600000000001</v>
      </c>
      <c r="F49" s="52">
        <f t="shared" si="7"/>
        <v>4744.3</v>
      </c>
      <c r="G49" s="29"/>
      <c r="H49" s="19">
        <f t="shared" si="1"/>
        <v>0</v>
      </c>
      <c r="I49" s="23"/>
      <c r="J49" s="19">
        <f t="shared" si="2"/>
        <v>0</v>
      </c>
      <c r="K49" s="18">
        <f t="shared" si="3"/>
        <v>0</v>
      </c>
      <c r="L49" s="19">
        <f t="shared" si="4"/>
        <v>0</v>
      </c>
      <c r="M49" s="51">
        <f t="shared" si="5"/>
        <v>0</v>
      </c>
      <c r="N49" s="19">
        <f t="shared" si="6"/>
        <v>0</v>
      </c>
      <c r="O49" s="60" t="s">
        <v>202</v>
      </c>
    </row>
    <row r="50" spans="1:15" x14ac:dyDescent="0.25">
      <c r="A50" s="16">
        <v>3.04</v>
      </c>
      <c r="B50" s="30" t="s">
        <v>50</v>
      </c>
      <c r="C50" s="9" t="s">
        <v>44</v>
      </c>
      <c r="D50" s="10">
        <v>60</v>
      </c>
      <c r="E50" s="53">
        <v>2546.94</v>
      </c>
      <c r="F50" s="52"/>
      <c r="G50" s="54"/>
      <c r="H50" s="19">
        <f t="shared" si="1"/>
        <v>0</v>
      </c>
      <c r="I50" s="23"/>
      <c r="J50" s="19">
        <f t="shared" si="2"/>
        <v>0</v>
      </c>
      <c r="K50" s="18">
        <f t="shared" si="3"/>
        <v>0</v>
      </c>
      <c r="L50" s="19">
        <f t="shared" si="4"/>
        <v>0</v>
      </c>
      <c r="M50" s="51">
        <f t="shared" si="5"/>
        <v>0</v>
      </c>
      <c r="N50" s="19">
        <f t="shared" si="6"/>
        <v>0</v>
      </c>
      <c r="O50" s="60" t="s">
        <v>202</v>
      </c>
    </row>
    <row r="51" spans="1:15" x14ac:dyDescent="0.25">
      <c r="A51" s="15"/>
      <c r="B51" s="31" t="s">
        <v>36</v>
      </c>
      <c r="C51" s="32">
        <v>0.8</v>
      </c>
      <c r="D51" s="4">
        <v>60</v>
      </c>
      <c r="E51" s="55">
        <f>C51*E50</f>
        <v>2037.5520000000001</v>
      </c>
      <c r="F51" s="52">
        <f t="shared" si="7"/>
        <v>122253.12000000001</v>
      </c>
      <c r="G51" s="29">
        <v>67.2</v>
      </c>
      <c r="H51" s="19">
        <f t="shared" si="1"/>
        <v>136923.49440000003</v>
      </c>
      <c r="I51" s="23"/>
      <c r="J51" s="19">
        <f t="shared" si="2"/>
        <v>0</v>
      </c>
      <c r="K51" s="18">
        <f t="shared" si="3"/>
        <v>67.2</v>
      </c>
      <c r="L51" s="19">
        <f t="shared" si="4"/>
        <v>136923.49440000003</v>
      </c>
      <c r="M51" s="51">
        <f t="shared" si="5"/>
        <v>7.2000000000000028</v>
      </c>
      <c r="N51" s="19">
        <f t="shared" si="6"/>
        <v>14670.374400000006</v>
      </c>
      <c r="O51" s="60" t="s">
        <v>202</v>
      </c>
    </row>
    <row r="52" spans="1:15" x14ac:dyDescent="0.25">
      <c r="A52" s="15"/>
      <c r="B52" s="31" t="s">
        <v>37</v>
      </c>
      <c r="C52" s="32">
        <v>0.05</v>
      </c>
      <c r="D52" s="4">
        <v>60</v>
      </c>
      <c r="E52" s="55">
        <f>C52*E50</f>
        <v>127.34700000000001</v>
      </c>
      <c r="F52" s="52">
        <f t="shared" si="7"/>
        <v>7640.8200000000006</v>
      </c>
      <c r="G52" s="29"/>
      <c r="H52" s="19">
        <f t="shared" si="1"/>
        <v>0</v>
      </c>
      <c r="I52" s="23"/>
      <c r="J52" s="19">
        <f t="shared" si="2"/>
        <v>0</v>
      </c>
      <c r="K52" s="18">
        <f t="shared" si="3"/>
        <v>0</v>
      </c>
      <c r="L52" s="19">
        <f t="shared" si="4"/>
        <v>0</v>
      </c>
      <c r="M52" s="51">
        <f t="shared" si="5"/>
        <v>0</v>
      </c>
      <c r="N52" s="19">
        <f t="shared" si="6"/>
        <v>0</v>
      </c>
      <c r="O52" s="60" t="s">
        <v>202</v>
      </c>
    </row>
    <row r="53" spans="1:15" x14ac:dyDescent="0.25">
      <c r="A53" s="15"/>
      <c r="B53" s="31" t="s">
        <v>38</v>
      </c>
      <c r="C53" s="32">
        <v>0.05</v>
      </c>
      <c r="D53" s="4">
        <v>60</v>
      </c>
      <c r="E53" s="55">
        <f>C53*E50</f>
        <v>127.34700000000001</v>
      </c>
      <c r="F53" s="52">
        <f t="shared" si="7"/>
        <v>7640.8200000000006</v>
      </c>
      <c r="G53" s="29"/>
      <c r="H53" s="19">
        <f t="shared" si="1"/>
        <v>0</v>
      </c>
      <c r="I53" s="23"/>
      <c r="J53" s="19">
        <f t="shared" si="2"/>
        <v>0</v>
      </c>
      <c r="K53" s="18">
        <f t="shared" si="3"/>
        <v>0</v>
      </c>
      <c r="L53" s="19">
        <f t="shared" si="4"/>
        <v>0</v>
      </c>
      <c r="M53" s="51">
        <f t="shared" si="5"/>
        <v>0</v>
      </c>
      <c r="N53" s="19">
        <f t="shared" si="6"/>
        <v>0</v>
      </c>
      <c r="O53" s="60" t="s">
        <v>202</v>
      </c>
    </row>
    <row r="54" spans="1:15" x14ac:dyDescent="0.25">
      <c r="A54" s="15"/>
      <c r="B54" s="31" t="s">
        <v>39</v>
      </c>
      <c r="C54" s="32">
        <v>0.05</v>
      </c>
      <c r="D54" s="4">
        <v>60</v>
      </c>
      <c r="E54" s="55">
        <f>C54*E50</f>
        <v>127.34700000000001</v>
      </c>
      <c r="F54" s="52">
        <f t="shared" si="7"/>
        <v>7640.8200000000006</v>
      </c>
      <c r="G54" s="29"/>
      <c r="H54" s="19">
        <f t="shared" si="1"/>
        <v>0</v>
      </c>
      <c r="I54" s="23"/>
      <c r="J54" s="19">
        <f t="shared" si="2"/>
        <v>0</v>
      </c>
      <c r="K54" s="18">
        <f t="shared" si="3"/>
        <v>0</v>
      </c>
      <c r="L54" s="19">
        <f t="shared" si="4"/>
        <v>0</v>
      </c>
      <c r="M54" s="51">
        <f t="shared" si="5"/>
        <v>0</v>
      </c>
      <c r="N54" s="19">
        <f t="shared" si="6"/>
        <v>0</v>
      </c>
      <c r="O54" s="60" t="s">
        <v>202</v>
      </c>
    </row>
    <row r="55" spans="1:15" x14ac:dyDescent="0.25">
      <c r="A55" s="15"/>
      <c r="B55" s="31" t="s">
        <v>40</v>
      </c>
      <c r="C55" s="32">
        <v>0.05</v>
      </c>
      <c r="D55" s="4">
        <v>60</v>
      </c>
      <c r="E55" s="55">
        <f>C55*E50</f>
        <v>127.34700000000001</v>
      </c>
      <c r="F55" s="52">
        <f t="shared" si="7"/>
        <v>7640.8200000000006</v>
      </c>
      <c r="G55" s="29"/>
      <c r="H55" s="19">
        <f t="shared" si="1"/>
        <v>0</v>
      </c>
      <c r="I55" s="23"/>
      <c r="J55" s="19">
        <f t="shared" si="2"/>
        <v>0</v>
      </c>
      <c r="K55" s="18">
        <f t="shared" si="3"/>
        <v>0</v>
      </c>
      <c r="L55" s="19">
        <f t="shared" si="4"/>
        <v>0</v>
      </c>
      <c r="M55" s="51">
        <f t="shared" si="5"/>
        <v>0</v>
      </c>
      <c r="N55" s="19">
        <f t="shared" si="6"/>
        <v>0</v>
      </c>
      <c r="O55" s="60" t="s">
        <v>202</v>
      </c>
    </row>
    <row r="56" spans="1:15" x14ac:dyDescent="0.25">
      <c r="A56" s="16">
        <v>3.06</v>
      </c>
      <c r="B56" s="30" t="s">
        <v>51</v>
      </c>
      <c r="C56" s="9"/>
      <c r="D56" s="10"/>
      <c r="E56" s="53"/>
      <c r="F56" s="52"/>
      <c r="G56" s="54"/>
      <c r="H56" s="19">
        <f t="shared" si="1"/>
        <v>0</v>
      </c>
      <c r="I56" s="23"/>
      <c r="J56" s="19">
        <f t="shared" si="2"/>
        <v>0</v>
      </c>
      <c r="K56" s="18">
        <f t="shared" si="3"/>
        <v>0</v>
      </c>
      <c r="L56" s="19">
        <f t="shared" si="4"/>
        <v>0</v>
      </c>
      <c r="M56" s="51">
        <f t="shared" si="5"/>
        <v>0</v>
      </c>
      <c r="N56" s="19">
        <f t="shared" si="6"/>
        <v>0</v>
      </c>
      <c r="O56" s="60" t="s">
        <v>202</v>
      </c>
    </row>
    <row r="57" spans="1:15" x14ac:dyDescent="0.25">
      <c r="A57" s="16">
        <v>3.08</v>
      </c>
      <c r="B57" s="30" t="s">
        <v>49</v>
      </c>
      <c r="C57" s="9" t="s">
        <v>44</v>
      </c>
      <c r="D57" s="10">
        <v>30</v>
      </c>
      <c r="E57" s="53">
        <v>2796.64</v>
      </c>
      <c r="F57" s="52"/>
      <c r="G57" s="54"/>
      <c r="H57" s="19">
        <f t="shared" si="1"/>
        <v>0</v>
      </c>
      <c r="I57" s="23"/>
      <c r="J57" s="19">
        <f t="shared" si="2"/>
        <v>0</v>
      </c>
      <c r="K57" s="18">
        <f t="shared" si="3"/>
        <v>0</v>
      </c>
      <c r="L57" s="19">
        <f t="shared" si="4"/>
        <v>0</v>
      </c>
      <c r="M57" s="51">
        <f t="shared" si="5"/>
        <v>0</v>
      </c>
      <c r="N57" s="19">
        <f t="shared" si="6"/>
        <v>0</v>
      </c>
      <c r="O57" s="60" t="s">
        <v>202</v>
      </c>
    </row>
    <row r="58" spans="1:15" x14ac:dyDescent="0.25">
      <c r="A58" s="15"/>
      <c r="B58" s="31" t="s">
        <v>36</v>
      </c>
      <c r="C58" s="32">
        <v>0.8</v>
      </c>
      <c r="D58" s="4">
        <v>30</v>
      </c>
      <c r="E58" s="55">
        <f>C58*E57</f>
        <v>2237.3119999999999</v>
      </c>
      <c r="F58" s="52">
        <f t="shared" si="7"/>
        <v>67119.360000000001</v>
      </c>
      <c r="G58" s="29">
        <v>24.04</v>
      </c>
      <c r="H58" s="19">
        <f t="shared" si="1"/>
        <v>53784.980479999998</v>
      </c>
      <c r="I58" s="23"/>
      <c r="J58" s="19">
        <f t="shared" si="2"/>
        <v>0</v>
      </c>
      <c r="K58" s="18">
        <f t="shared" si="3"/>
        <v>24.04</v>
      </c>
      <c r="L58" s="19">
        <f t="shared" si="4"/>
        <v>53784.980479999998</v>
      </c>
      <c r="M58" s="51">
        <f t="shared" si="5"/>
        <v>0</v>
      </c>
      <c r="N58" s="19">
        <f t="shared" si="6"/>
        <v>0</v>
      </c>
      <c r="O58" s="60" t="s">
        <v>202</v>
      </c>
    </row>
    <row r="59" spans="1:15" x14ac:dyDescent="0.25">
      <c r="A59" s="15"/>
      <c r="B59" s="31" t="s">
        <v>37</v>
      </c>
      <c r="C59" s="32">
        <v>0.05</v>
      </c>
      <c r="D59" s="4">
        <v>30</v>
      </c>
      <c r="E59" s="55">
        <f>C59*E57</f>
        <v>139.83199999999999</v>
      </c>
      <c r="F59" s="52">
        <f t="shared" si="7"/>
        <v>4194.96</v>
      </c>
      <c r="G59" s="29"/>
      <c r="H59" s="19">
        <f t="shared" si="1"/>
        <v>0</v>
      </c>
      <c r="I59" s="23"/>
      <c r="J59" s="19">
        <f t="shared" si="2"/>
        <v>0</v>
      </c>
      <c r="K59" s="18">
        <f t="shared" si="3"/>
        <v>0</v>
      </c>
      <c r="L59" s="19">
        <f t="shared" si="4"/>
        <v>0</v>
      </c>
      <c r="M59" s="51">
        <f t="shared" si="5"/>
        <v>0</v>
      </c>
      <c r="N59" s="19">
        <f t="shared" si="6"/>
        <v>0</v>
      </c>
      <c r="O59" s="60" t="s">
        <v>202</v>
      </c>
    </row>
    <row r="60" spans="1:15" x14ac:dyDescent="0.25">
      <c r="A60" s="15"/>
      <c r="B60" s="31" t="s">
        <v>38</v>
      </c>
      <c r="C60" s="32">
        <v>0.05</v>
      </c>
      <c r="D60" s="4">
        <v>30</v>
      </c>
      <c r="E60" s="55">
        <f>C60*E57</f>
        <v>139.83199999999999</v>
      </c>
      <c r="F60" s="52">
        <f t="shared" si="7"/>
        <v>4194.96</v>
      </c>
      <c r="G60" s="29"/>
      <c r="H60" s="19">
        <f t="shared" si="1"/>
        <v>0</v>
      </c>
      <c r="I60" s="23"/>
      <c r="J60" s="19">
        <f t="shared" si="2"/>
        <v>0</v>
      </c>
      <c r="K60" s="18">
        <f t="shared" si="3"/>
        <v>0</v>
      </c>
      <c r="L60" s="19">
        <f t="shared" si="4"/>
        <v>0</v>
      </c>
      <c r="M60" s="51">
        <f t="shared" si="5"/>
        <v>0</v>
      </c>
      <c r="N60" s="19">
        <f t="shared" si="6"/>
        <v>0</v>
      </c>
      <c r="O60" s="60" t="s">
        <v>202</v>
      </c>
    </row>
    <row r="61" spans="1:15" x14ac:dyDescent="0.25">
      <c r="A61" s="15"/>
      <c r="B61" s="31" t="s">
        <v>39</v>
      </c>
      <c r="C61" s="32">
        <v>0.05</v>
      </c>
      <c r="D61" s="4">
        <v>30</v>
      </c>
      <c r="E61" s="55">
        <f>C61*E57</f>
        <v>139.83199999999999</v>
      </c>
      <c r="F61" s="52">
        <f t="shared" si="7"/>
        <v>4194.96</v>
      </c>
      <c r="G61" s="29"/>
      <c r="H61" s="19">
        <f t="shared" si="1"/>
        <v>0</v>
      </c>
      <c r="I61" s="23"/>
      <c r="J61" s="19">
        <f t="shared" si="2"/>
        <v>0</v>
      </c>
      <c r="K61" s="18">
        <f t="shared" si="3"/>
        <v>0</v>
      </c>
      <c r="L61" s="19">
        <f t="shared" si="4"/>
        <v>0</v>
      </c>
      <c r="M61" s="51">
        <f t="shared" si="5"/>
        <v>0</v>
      </c>
      <c r="N61" s="19">
        <f t="shared" si="6"/>
        <v>0</v>
      </c>
      <c r="O61" s="60" t="s">
        <v>202</v>
      </c>
    </row>
    <row r="62" spans="1:15" x14ac:dyDescent="0.25">
      <c r="A62" s="15"/>
      <c r="B62" s="31" t="s">
        <v>40</v>
      </c>
      <c r="C62" s="32">
        <v>0.05</v>
      </c>
      <c r="D62" s="4">
        <v>30</v>
      </c>
      <c r="E62" s="55">
        <f>C62*E57</f>
        <v>139.83199999999999</v>
      </c>
      <c r="F62" s="52">
        <f t="shared" si="7"/>
        <v>4194.96</v>
      </c>
      <c r="G62" s="29"/>
      <c r="H62" s="19">
        <f t="shared" si="1"/>
        <v>0</v>
      </c>
      <c r="I62" s="23"/>
      <c r="J62" s="19">
        <f t="shared" si="2"/>
        <v>0</v>
      </c>
      <c r="K62" s="18">
        <f t="shared" si="3"/>
        <v>0</v>
      </c>
      <c r="L62" s="19">
        <f t="shared" si="4"/>
        <v>0</v>
      </c>
      <c r="M62" s="51">
        <f t="shared" si="5"/>
        <v>0</v>
      </c>
      <c r="N62" s="19">
        <f t="shared" si="6"/>
        <v>0</v>
      </c>
      <c r="O62" s="60" t="s">
        <v>202</v>
      </c>
    </row>
    <row r="63" spans="1:15" x14ac:dyDescent="0.25">
      <c r="A63" s="16">
        <v>3.11</v>
      </c>
      <c r="B63" s="30" t="s">
        <v>52</v>
      </c>
      <c r="C63" s="9" t="s">
        <v>32</v>
      </c>
      <c r="D63" s="10">
        <v>1</v>
      </c>
      <c r="E63" s="53">
        <v>32256.25</v>
      </c>
      <c r="F63" s="52"/>
      <c r="G63" s="54"/>
      <c r="H63" s="19">
        <f t="shared" si="1"/>
        <v>0</v>
      </c>
      <c r="I63" s="23"/>
      <c r="J63" s="19">
        <f t="shared" si="2"/>
        <v>0</v>
      </c>
      <c r="K63" s="18">
        <f t="shared" si="3"/>
        <v>0</v>
      </c>
      <c r="L63" s="19">
        <f t="shared" si="4"/>
        <v>0</v>
      </c>
      <c r="M63" s="51">
        <f t="shared" si="5"/>
        <v>0</v>
      </c>
      <c r="N63" s="19">
        <f t="shared" si="6"/>
        <v>0</v>
      </c>
      <c r="O63" s="60" t="s">
        <v>202</v>
      </c>
    </row>
    <row r="64" spans="1:15" x14ac:dyDescent="0.25">
      <c r="A64" s="15"/>
      <c r="B64" s="31" t="s">
        <v>36</v>
      </c>
      <c r="C64" s="32">
        <v>0.8</v>
      </c>
      <c r="D64" s="4">
        <v>1</v>
      </c>
      <c r="E64" s="55">
        <f>C64*E63</f>
        <v>25805</v>
      </c>
      <c r="F64" s="52">
        <f t="shared" si="7"/>
        <v>25805</v>
      </c>
      <c r="G64" s="29">
        <v>1</v>
      </c>
      <c r="H64" s="19">
        <f t="shared" si="1"/>
        <v>25805</v>
      </c>
      <c r="I64" s="23"/>
      <c r="J64" s="19">
        <f t="shared" si="2"/>
        <v>0</v>
      </c>
      <c r="K64" s="18">
        <f t="shared" si="3"/>
        <v>1</v>
      </c>
      <c r="L64" s="19">
        <f t="shared" si="4"/>
        <v>25805</v>
      </c>
      <c r="M64" s="51">
        <f t="shared" si="5"/>
        <v>0</v>
      </c>
      <c r="N64" s="19">
        <f t="shared" si="6"/>
        <v>0</v>
      </c>
      <c r="O64" s="60" t="s">
        <v>202</v>
      </c>
    </row>
    <row r="65" spans="1:15" x14ac:dyDescent="0.25">
      <c r="A65" s="15"/>
      <c r="B65" s="31" t="s">
        <v>37</v>
      </c>
      <c r="C65" s="32">
        <v>0.05</v>
      </c>
      <c r="D65" s="4">
        <v>1</v>
      </c>
      <c r="E65" s="55">
        <f>C65*E63</f>
        <v>1612.8125</v>
      </c>
      <c r="F65" s="52">
        <f t="shared" si="7"/>
        <v>1612.8125</v>
      </c>
      <c r="G65" s="29"/>
      <c r="H65" s="19">
        <f t="shared" si="1"/>
        <v>0</v>
      </c>
      <c r="I65" s="23"/>
      <c r="J65" s="19">
        <f t="shared" si="2"/>
        <v>0</v>
      </c>
      <c r="K65" s="18">
        <f t="shared" si="3"/>
        <v>0</v>
      </c>
      <c r="L65" s="19">
        <f t="shared" si="4"/>
        <v>0</v>
      </c>
      <c r="M65" s="51">
        <f t="shared" si="5"/>
        <v>0</v>
      </c>
      <c r="N65" s="19">
        <f t="shared" si="6"/>
        <v>0</v>
      </c>
      <c r="O65" s="60" t="s">
        <v>202</v>
      </c>
    </row>
    <row r="66" spans="1:15" x14ac:dyDescent="0.25">
      <c r="A66" s="15"/>
      <c r="B66" s="31" t="s">
        <v>38</v>
      </c>
      <c r="C66" s="32">
        <v>0.05</v>
      </c>
      <c r="D66" s="4">
        <v>1</v>
      </c>
      <c r="E66" s="55">
        <f>C66*E63</f>
        <v>1612.8125</v>
      </c>
      <c r="F66" s="52">
        <f t="shared" si="7"/>
        <v>1612.8125</v>
      </c>
      <c r="G66" s="29"/>
      <c r="H66" s="19">
        <f t="shared" si="1"/>
        <v>0</v>
      </c>
      <c r="I66" s="23"/>
      <c r="J66" s="19">
        <f t="shared" si="2"/>
        <v>0</v>
      </c>
      <c r="K66" s="18">
        <f t="shared" si="3"/>
        <v>0</v>
      </c>
      <c r="L66" s="19">
        <f t="shared" si="4"/>
        <v>0</v>
      </c>
      <c r="M66" s="51">
        <f t="shared" si="5"/>
        <v>0</v>
      </c>
      <c r="N66" s="19">
        <f t="shared" si="6"/>
        <v>0</v>
      </c>
      <c r="O66" s="60" t="s">
        <v>202</v>
      </c>
    </row>
    <row r="67" spans="1:15" x14ac:dyDescent="0.25">
      <c r="A67" s="15"/>
      <c r="B67" s="31" t="s">
        <v>39</v>
      </c>
      <c r="C67" s="32">
        <v>0.05</v>
      </c>
      <c r="D67" s="4">
        <v>1</v>
      </c>
      <c r="E67" s="55">
        <f>C67*E63</f>
        <v>1612.8125</v>
      </c>
      <c r="F67" s="52">
        <f t="shared" si="7"/>
        <v>1612.8125</v>
      </c>
      <c r="G67" s="29"/>
      <c r="H67" s="19">
        <f t="shared" si="1"/>
        <v>0</v>
      </c>
      <c r="I67" s="23"/>
      <c r="J67" s="19">
        <f t="shared" si="2"/>
        <v>0</v>
      </c>
      <c r="K67" s="18">
        <f t="shared" si="3"/>
        <v>0</v>
      </c>
      <c r="L67" s="19">
        <f t="shared" si="4"/>
        <v>0</v>
      </c>
      <c r="M67" s="51">
        <f t="shared" si="5"/>
        <v>0</v>
      </c>
      <c r="N67" s="19">
        <f t="shared" si="6"/>
        <v>0</v>
      </c>
      <c r="O67" s="60" t="s">
        <v>202</v>
      </c>
    </row>
    <row r="68" spans="1:15" x14ac:dyDescent="0.25">
      <c r="A68" s="15"/>
      <c r="B68" s="31" t="s">
        <v>40</v>
      </c>
      <c r="C68" s="32">
        <v>0.05</v>
      </c>
      <c r="D68" s="4">
        <v>1</v>
      </c>
      <c r="E68" s="55">
        <f>C68*E63</f>
        <v>1612.8125</v>
      </c>
      <c r="F68" s="52">
        <f t="shared" si="7"/>
        <v>1612.8125</v>
      </c>
      <c r="G68" s="29"/>
      <c r="H68" s="19">
        <f t="shared" si="1"/>
        <v>0</v>
      </c>
      <c r="I68" s="23"/>
      <c r="J68" s="19">
        <f t="shared" si="2"/>
        <v>0</v>
      </c>
      <c r="K68" s="18">
        <f t="shared" si="3"/>
        <v>0</v>
      </c>
      <c r="L68" s="19">
        <f t="shared" si="4"/>
        <v>0</v>
      </c>
      <c r="M68" s="51">
        <f t="shared" si="5"/>
        <v>0</v>
      </c>
      <c r="N68" s="19">
        <f t="shared" si="6"/>
        <v>0</v>
      </c>
      <c r="O68" s="60" t="s">
        <v>202</v>
      </c>
    </row>
    <row r="69" spans="1:15" x14ac:dyDescent="0.25">
      <c r="A69" s="16">
        <v>3.12</v>
      </c>
      <c r="B69" s="30" t="s">
        <v>53</v>
      </c>
      <c r="C69" s="9" t="s">
        <v>54</v>
      </c>
      <c r="D69" s="10">
        <v>140</v>
      </c>
      <c r="E69" s="53">
        <v>471.11</v>
      </c>
      <c r="F69" s="52"/>
      <c r="G69" s="54"/>
      <c r="H69" s="19">
        <f t="shared" si="1"/>
        <v>0</v>
      </c>
      <c r="I69" s="23"/>
      <c r="J69" s="19">
        <f t="shared" si="2"/>
        <v>0</v>
      </c>
      <c r="K69" s="18">
        <f t="shared" si="3"/>
        <v>0</v>
      </c>
      <c r="L69" s="19">
        <f t="shared" si="4"/>
        <v>0</v>
      </c>
      <c r="M69" s="51">
        <f t="shared" si="5"/>
        <v>0</v>
      </c>
      <c r="N69" s="19">
        <f t="shared" si="6"/>
        <v>0</v>
      </c>
      <c r="O69" s="60" t="s">
        <v>202</v>
      </c>
    </row>
    <row r="70" spans="1:15" x14ac:dyDescent="0.25">
      <c r="A70" s="15"/>
      <c r="B70" s="31" t="s">
        <v>36</v>
      </c>
      <c r="C70" s="32">
        <v>0.8</v>
      </c>
      <c r="D70" s="4">
        <v>140</v>
      </c>
      <c r="E70" s="55">
        <f>C70*E69</f>
        <v>376.88800000000003</v>
      </c>
      <c r="F70" s="52">
        <f t="shared" si="7"/>
        <v>52764.320000000007</v>
      </c>
      <c r="G70" s="29">
        <v>139.5</v>
      </c>
      <c r="H70" s="19">
        <f t="shared" si="1"/>
        <v>52575.876000000004</v>
      </c>
      <c r="I70" s="23"/>
      <c r="J70" s="19">
        <f t="shared" si="2"/>
        <v>0</v>
      </c>
      <c r="K70" s="18">
        <f t="shared" si="3"/>
        <v>139.5</v>
      </c>
      <c r="L70" s="19">
        <f t="shared" si="4"/>
        <v>52575.876000000004</v>
      </c>
      <c r="M70" s="51">
        <f t="shared" si="5"/>
        <v>0</v>
      </c>
      <c r="N70" s="19">
        <f t="shared" si="6"/>
        <v>0</v>
      </c>
      <c r="O70" s="60" t="s">
        <v>202</v>
      </c>
    </row>
    <row r="71" spans="1:15" x14ac:dyDescent="0.25">
      <c r="A71" s="15"/>
      <c r="B71" s="31" t="s">
        <v>37</v>
      </c>
      <c r="C71" s="32">
        <v>0.05</v>
      </c>
      <c r="D71" s="4">
        <v>140</v>
      </c>
      <c r="E71" s="55">
        <f>C71*E69</f>
        <v>23.555500000000002</v>
      </c>
      <c r="F71" s="52">
        <f t="shared" si="7"/>
        <v>3297.7700000000004</v>
      </c>
      <c r="G71" s="29"/>
      <c r="H71" s="19">
        <f t="shared" si="1"/>
        <v>0</v>
      </c>
      <c r="I71" s="23"/>
      <c r="J71" s="19">
        <f t="shared" si="2"/>
        <v>0</v>
      </c>
      <c r="K71" s="18">
        <f t="shared" si="3"/>
        <v>0</v>
      </c>
      <c r="L71" s="19">
        <f t="shared" si="4"/>
        <v>0</v>
      </c>
      <c r="M71" s="51">
        <f t="shared" si="5"/>
        <v>0</v>
      </c>
      <c r="N71" s="19">
        <f t="shared" si="6"/>
        <v>0</v>
      </c>
      <c r="O71" s="60" t="s">
        <v>202</v>
      </c>
    </row>
    <row r="72" spans="1:15" x14ac:dyDescent="0.25">
      <c r="A72" s="15"/>
      <c r="B72" s="31" t="s">
        <v>38</v>
      </c>
      <c r="C72" s="32">
        <v>0.05</v>
      </c>
      <c r="D72" s="4">
        <v>140</v>
      </c>
      <c r="E72" s="55">
        <f>C72*E69</f>
        <v>23.555500000000002</v>
      </c>
      <c r="F72" s="52">
        <f t="shared" si="7"/>
        <v>3297.7700000000004</v>
      </c>
      <c r="G72" s="29"/>
      <c r="H72" s="19">
        <f t="shared" si="1"/>
        <v>0</v>
      </c>
      <c r="I72" s="23"/>
      <c r="J72" s="19">
        <f t="shared" si="2"/>
        <v>0</v>
      </c>
      <c r="K72" s="18">
        <f t="shared" si="3"/>
        <v>0</v>
      </c>
      <c r="L72" s="19">
        <f t="shared" si="4"/>
        <v>0</v>
      </c>
      <c r="M72" s="51">
        <f t="shared" si="5"/>
        <v>0</v>
      </c>
      <c r="N72" s="19">
        <f t="shared" si="6"/>
        <v>0</v>
      </c>
      <c r="O72" s="60" t="s">
        <v>202</v>
      </c>
    </row>
    <row r="73" spans="1:15" x14ac:dyDescent="0.25">
      <c r="A73" s="15"/>
      <c r="B73" s="31" t="s">
        <v>39</v>
      </c>
      <c r="C73" s="32">
        <v>0.05</v>
      </c>
      <c r="D73" s="4">
        <v>140</v>
      </c>
      <c r="E73" s="55">
        <f>C73*E69</f>
        <v>23.555500000000002</v>
      </c>
      <c r="F73" s="52">
        <f t="shared" si="7"/>
        <v>3297.7700000000004</v>
      </c>
      <c r="G73" s="29"/>
      <c r="H73" s="19">
        <f t="shared" si="1"/>
        <v>0</v>
      </c>
      <c r="I73" s="23"/>
      <c r="J73" s="19">
        <f t="shared" si="2"/>
        <v>0</v>
      </c>
      <c r="K73" s="18">
        <f t="shared" si="3"/>
        <v>0</v>
      </c>
      <c r="L73" s="19">
        <f t="shared" si="4"/>
        <v>0</v>
      </c>
      <c r="M73" s="51">
        <f t="shared" si="5"/>
        <v>0</v>
      </c>
      <c r="N73" s="19">
        <f t="shared" si="6"/>
        <v>0</v>
      </c>
      <c r="O73" s="60" t="s">
        <v>202</v>
      </c>
    </row>
    <row r="74" spans="1:15" x14ac:dyDescent="0.25">
      <c r="A74" s="15"/>
      <c r="B74" s="31" t="s">
        <v>40</v>
      </c>
      <c r="C74" s="32">
        <v>0.05</v>
      </c>
      <c r="D74" s="4">
        <v>140</v>
      </c>
      <c r="E74" s="55">
        <f>C74*E69</f>
        <v>23.555500000000002</v>
      </c>
      <c r="F74" s="52">
        <f t="shared" si="7"/>
        <v>3297.7700000000004</v>
      </c>
      <c r="G74" s="29"/>
      <c r="H74" s="19">
        <f t="shared" si="1"/>
        <v>0</v>
      </c>
      <c r="I74" s="23"/>
      <c r="J74" s="19">
        <f t="shared" si="2"/>
        <v>0</v>
      </c>
      <c r="K74" s="18">
        <f t="shared" si="3"/>
        <v>0</v>
      </c>
      <c r="L74" s="19">
        <f t="shared" si="4"/>
        <v>0</v>
      </c>
      <c r="M74" s="51">
        <f t="shared" si="5"/>
        <v>0</v>
      </c>
      <c r="N74" s="19">
        <f t="shared" si="6"/>
        <v>0</v>
      </c>
      <c r="O74" s="60" t="s">
        <v>202</v>
      </c>
    </row>
    <row r="75" spans="1:15" ht="25.5" x14ac:dyDescent="0.25">
      <c r="A75" s="16">
        <v>4</v>
      </c>
      <c r="B75" s="30" t="s">
        <v>55</v>
      </c>
      <c r="C75" s="9"/>
      <c r="D75" s="10"/>
      <c r="E75" s="53"/>
      <c r="F75" s="52"/>
      <c r="G75" s="54"/>
      <c r="H75" s="19">
        <f t="shared" si="1"/>
        <v>0</v>
      </c>
      <c r="I75" s="23"/>
      <c r="J75" s="19">
        <f t="shared" si="2"/>
        <v>0</v>
      </c>
      <c r="K75" s="18">
        <f t="shared" si="3"/>
        <v>0</v>
      </c>
      <c r="L75" s="19">
        <f t="shared" si="4"/>
        <v>0</v>
      </c>
      <c r="M75" s="51">
        <f t="shared" si="5"/>
        <v>0</v>
      </c>
      <c r="N75" s="19">
        <f t="shared" si="6"/>
        <v>0</v>
      </c>
      <c r="O75" s="60" t="s">
        <v>202</v>
      </c>
    </row>
    <row r="76" spans="1:15" x14ac:dyDescent="0.25">
      <c r="A76" s="16">
        <v>4.01</v>
      </c>
      <c r="B76" s="30" t="s">
        <v>56</v>
      </c>
      <c r="C76" s="9"/>
      <c r="D76" s="10"/>
      <c r="E76" s="53"/>
      <c r="F76" s="52"/>
      <c r="G76" s="54"/>
      <c r="H76" s="19">
        <f t="shared" si="1"/>
        <v>0</v>
      </c>
      <c r="I76" s="23"/>
      <c r="J76" s="19">
        <f t="shared" si="2"/>
        <v>0</v>
      </c>
      <c r="K76" s="18">
        <f t="shared" si="3"/>
        <v>0</v>
      </c>
      <c r="L76" s="19">
        <f t="shared" si="4"/>
        <v>0</v>
      </c>
      <c r="M76" s="51">
        <f t="shared" si="5"/>
        <v>0</v>
      </c>
      <c r="N76" s="19">
        <f t="shared" si="6"/>
        <v>0</v>
      </c>
      <c r="O76" s="60" t="s">
        <v>202</v>
      </c>
    </row>
    <row r="77" spans="1:15" x14ac:dyDescent="0.25">
      <c r="A77" s="16">
        <v>4.03</v>
      </c>
      <c r="B77" s="30" t="s">
        <v>57</v>
      </c>
      <c r="C77" s="9" t="s">
        <v>44</v>
      </c>
      <c r="D77" s="10">
        <v>40</v>
      </c>
      <c r="E77" s="53">
        <v>375.55</v>
      </c>
      <c r="F77" s="52"/>
      <c r="G77" s="54"/>
      <c r="H77" s="19">
        <f t="shared" si="1"/>
        <v>0</v>
      </c>
      <c r="I77" s="23"/>
      <c r="J77" s="19">
        <f t="shared" si="2"/>
        <v>0</v>
      </c>
      <c r="K77" s="18">
        <f t="shared" si="3"/>
        <v>0</v>
      </c>
      <c r="L77" s="19">
        <f t="shared" si="4"/>
        <v>0</v>
      </c>
      <c r="M77" s="51">
        <f t="shared" si="5"/>
        <v>0</v>
      </c>
      <c r="N77" s="19">
        <f t="shared" si="6"/>
        <v>0</v>
      </c>
      <c r="O77" s="60" t="s">
        <v>202</v>
      </c>
    </row>
    <row r="78" spans="1:15" x14ac:dyDescent="0.25">
      <c r="A78" s="15"/>
      <c r="B78" s="31" t="s">
        <v>36</v>
      </c>
      <c r="C78" s="32">
        <v>0.8</v>
      </c>
      <c r="D78" s="4">
        <v>40</v>
      </c>
      <c r="E78" s="55">
        <f>C78*E77</f>
        <v>300.44</v>
      </c>
      <c r="F78" s="52">
        <f t="shared" ref="F78:F141" si="10">+E78*D78</f>
        <v>12017.6</v>
      </c>
      <c r="G78" s="29">
        <v>27.97</v>
      </c>
      <c r="H78" s="19">
        <f t="shared" ref="H78:H141" si="11">G78*E78</f>
        <v>8403.3068000000003</v>
      </c>
      <c r="I78" s="23"/>
      <c r="J78" s="19">
        <f t="shared" ref="J78:J141" si="12">I78*E78</f>
        <v>0</v>
      </c>
      <c r="K78" s="18">
        <f t="shared" ref="K78:K141" si="13">I78+G78</f>
        <v>27.97</v>
      </c>
      <c r="L78" s="19">
        <f t="shared" ref="L78:L141" si="14">K78*E78</f>
        <v>8403.3068000000003</v>
      </c>
      <c r="M78" s="51">
        <f t="shared" ref="M78:M141" si="15">IF(D78&lt;K78,K78-D78,0)</f>
        <v>0</v>
      </c>
      <c r="N78" s="19">
        <f t="shared" ref="N78:N141" si="16">+M78*E78</f>
        <v>0</v>
      </c>
      <c r="O78" s="60" t="s">
        <v>202</v>
      </c>
    </row>
    <row r="79" spans="1:15" x14ac:dyDescent="0.25">
      <c r="A79" s="15"/>
      <c r="B79" s="31" t="s">
        <v>37</v>
      </c>
      <c r="C79" s="32">
        <v>0.05</v>
      </c>
      <c r="D79" s="4">
        <v>40</v>
      </c>
      <c r="E79" s="55">
        <f>C79*E77</f>
        <v>18.7775</v>
      </c>
      <c r="F79" s="52">
        <f t="shared" si="10"/>
        <v>751.1</v>
      </c>
      <c r="G79" s="29"/>
      <c r="H79" s="19">
        <f t="shared" si="11"/>
        <v>0</v>
      </c>
      <c r="I79" s="23"/>
      <c r="J79" s="19">
        <f t="shared" si="12"/>
        <v>0</v>
      </c>
      <c r="K79" s="18">
        <f t="shared" si="13"/>
        <v>0</v>
      </c>
      <c r="L79" s="19">
        <f t="shared" si="14"/>
        <v>0</v>
      </c>
      <c r="M79" s="51">
        <f t="shared" si="15"/>
        <v>0</v>
      </c>
      <c r="N79" s="19">
        <f t="shared" si="16"/>
        <v>0</v>
      </c>
      <c r="O79" s="60" t="s">
        <v>202</v>
      </c>
    </row>
    <row r="80" spans="1:15" x14ac:dyDescent="0.25">
      <c r="A80" s="15"/>
      <c r="B80" s="31" t="s">
        <v>38</v>
      </c>
      <c r="C80" s="32">
        <v>0.05</v>
      </c>
      <c r="D80" s="4">
        <v>40</v>
      </c>
      <c r="E80" s="55">
        <f>C80*E77</f>
        <v>18.7775</v>
      </c>
      <c r="F80" s="52">
        <f t="shared" si="10"/>
        <v>751.1</v>
      </c>
      <c r="G80" s="29"/>
      <c r="H80" s="19">
        <f t="shared" si="11"/>
        <v>0</v>
      </c>
      <c r="I80" s="23"/>
      <c r="J80" s="19">
        <f t="shared" si="12"/>
        <v>0</v>
      </c>
      <c r="K80" s="18">
        <f t="shared" si="13"/>
        <v>0</v>
      </c>
      <c r="L80" s="19">
        <f t="shared" si="14"/>
        <v>0</v>
      </c>
      <c r="M80" s="51">
        <f t="shared" si="15"/>
        <v>0</v>
      </c>
      <c r="N80" s="19">
        <f t="shared" si="16"/>
        <v>0</v>
      </c>
      <c r="O80" s="60" t="s">
        <v>202</v>
      </c>
    </row>
    <row r="81" spans="1:15" x14ac:dyDescent="0.25">
      <c r="A81" s="15"/>
      <c r="B81" s="31" t="s">
        <v>39</v>
      </c>
      <c r="C81" s="32">
        <v>0.05</v>
      </c>
      <c r="D81" s="4">
        <v>40</v>
      </c>
      <c r="E81" s="55">
        <f>C81*E77</f>
        <v>18.7775</v>
      </c>
      <c r="F81" s="52">
        <f t="shared" si="10"/>
        <v>751.1</v>
      </c>
      <c r="G81" s="29"/>
      <c r="H81" s="19">
        <f t="shared" si="11"/>
        <v>0</v>
      </c>
      <c r="I81" s="23"/>
      <c r="J81" s="19">
        <f t="shared" si="12"/>
        <v>0</v>
      </c>
      <c r="K81" s="18">
        <f t="shared" si="13"/>
        <v>0</v>
      </c>
      <c r="L81" s="19">
        <f t="shared" si="14"/>
        <v>0</v>
      </c>
      <c r="M81" s="51">
        <f t="shared" si="15"/>
        <v>0</v>
      </c>
      <c r="N81" s="19">
        <f t="shared" si="16"/>
        <v>0</v>
      </c>
      <c r="O81" s="60" t="s">
        <v>202</v>
      </c>
    </row>
    <row r="82" spans="1:15" x14ac:dyDescent="0.25">
      <c r="A82" s="15"/>
      <c r="B82" s="31" t="s">
        <v>40</v>
      </c>
      <c r="C82" s="32">
        <v>0.05</v>
      </c>
      <c r="D82" s="4">
        <v>40</v>
      </c>
      <c r="E82" s="55">
        <f>C82*E77</f>
        <v>18.7775</v>
      </c>
      <c r="F82" s="52">
        <f t="shared" si="10"/>
        <v>751.1</v>
      </c>
      <c r="G82" s="29"/>
      <c r="H82" s="19">
        <f t="shared" si="11"/>
        <v>0</v>
      </c>
      <c r="I82" s="23"/>
      <c r="J82" s="19">
        <f t="shared" si="12"/>
        <v>0</v>
      </c>
      <c r="K82" s="18">
        <f t="shared" si="13"/>
        <v>0</v>
      </c>
      <c r="L82" s="19">
        <f t="shared" si="14"/>
        <v>0</v>
      </c>
      <c r="M82" s="51">
        <f t="shared" si="15"/>
        <v>0</v>
      </c>
      <c r="N82" s="19">
        <f t="shared" si="16"/>
        <v>0</v>
      </c>
      <c r="O82" s="60" t="s">
        <v>202</v>
      </c>
    </row>
    <row r="83" spans="1:15" x14ac:dyDescent="0.25">
      <c r="A83" s="16">
        <v>4.04</v>
      </c>
      <c r="B83" s="30" t="s">
        <v>58</v>
      </c>
      <c r="C83" s="9" t="s">
        <v>44</v>
      </c>
      <c r="D83" s="10">
        <v>60</v>
      </c>
      <c r="E83" s="53">
        <v>421.49</v>
      </c>
      <c r="F83" s="52"/>
      <c r="G83" s="54"/>
      <c r="H83" s="19">
        <f t="shared" si="11"/>
        <v>0</v>
      </c>
      <c r="I83" s="23"/>
      <c r="J83" s="19">
        <f t="shared" si="12"/>
        <v>0</v>
      </c>
      <c r="K83" s="18">
        <f t="shared" si="13"/>
        <v>0</v>
      </c>
      <c r="L83" s="19">
        <f t="shared" si="14"/>
        <v>0</v>
      </c>
      <c r="M83" s="51">
        <f t="shared" si="15"/>
        <v>0</v>
      </c>
      <c r="N83" s="19">
        <f t="shared" si="16"/>
        <v>0</v>
      </c>
      <c r="O83" s="60" t="s">
        <v>202</v>
      </c>
    </row>
    <row r="84" spans="1:15" x14ac:dyDescent="0.25">
      <c r="A84" s="15"/>
      <c r="B84" s="31" t="s">
        <v>36</v>
      </c>
      <c r="C84" s="32">
        <v>0.8</v>
      </c>
      <c r="D84" s="4">
        <v>60</v>
      </c>
      <c r="E84" s="55">
        <f>C84*E83</f>
        <v>337.19200000000001</v>
      </c>
      <c r="F84" s="52">
        <f t="shared" si="10"/>
        <v>20231.52</v>
      </c>
      <c r="G84" s="29">
        <v>72.03</v>
      </c>
      <c r="H84" s="19">
        <f t="shared" si="11"/>
        <v>24287.939760000001</v>
      </c>
      <c r="I84" s="23"/>
      <c r="J84" s="19">
        <f t="shared" si="12"/>
        <v>0</v>
      </c>
      <c r="K84" s="18">
        <f t="shared" si="13"/>
        <v>72.03</v>
      </c>
      <c r="L84" s="19">
        <f t="shared" si="14"/>
        <v>24287.939760000001</v>
      </c>
      <c r="M84" s="51">
        <f t="shared" si="15"/>
        <v>12.030000000000001</v>
      </c>
      <c r="N84" s="19">
        <f t="shared" si="16"/>
        <v>4056.4197600000007</v>
      </c>
      <c r="O84" s="60" t="s">
        <v>202</v>
      </c>
    </row>
    <row r="85" spans="1:15" x14ac:dyDescent="0.25">
      <c r="A85" s="15"/>
      <c r="B85" s="31" t="s">
        <v>37</v>
      </c>
      <c r="C85" s="32">
        <v>0.05</v>
      </c>
      <c r="D85" s="4">
        <v>60</v>
      </c>
      <c r="E85" s="55">
        <f>C85*E83</f>
        <v>21.0745</v>
      </c>
      <c r="F85" s="52">
        <f t="shared" si="10"/>
        <v>1264.47</v>
      </c>
      <c r="G85" s="29"/>
      <c r="H85" s="19">
        <f t="shared" si="11"/>
        <v>0</v>
      </c>
      <c r="I85" s="23"/>
      <c r="J85" s="19">
        <f t="shared" si="12"/>
        <v>0</v>
      </c>
      <c r="K85" s="18">
        <f t="shared" si="13"/>
        <v>0</v>
      </c>
      <c r="L85" s="19">
        <f t="shared" si="14"/>
        <v>0</v>
      </c>
      <c r="M85" s="51">
        <f t="shared" si="15"/>
        <v>0</v>
      </c>
      <c r="N85" s="19">
        <f t="shared" si="16"/>
        <v>0</v>
      </c>
      <c r="O85" s="60" t="s">
        <v>202</v>
      </c>
    </row>
    <row r="86" spans="1:15" x14ac:dyDescent="0.25">
      <c r="A86" s="15"/>
      <c r="B86" s="31" t="s">
        <v>38</v>
      </c>
      <c r="C86" s="32">
        <v>0.05</v>
      </c>
      <c r="D86" s="4">
        <v>60</v>
      </c>
      <c r="E86" s="55">
        <f>C86*E83</f>
        <v>21.0745</v>
      </c>
      <c r="F86" s="52">
        <f t="shared" si="10"/>
        <v>1264.47</v>
      </c>
      <c r="G86" s="29"/>
      <c r="H86" s="19">
        <f t="shared" si="11"/>
        <v>0</v>
      </c>
      <c r="I86" s="23"/>
      <c r="J86" s="19">
        <f t="shared" si="12"/>
        <v>0</v>
      </c>
      <c r="K86" s="18">
        <f t="shared" si="13"/>
        <v>0</v>
      </c>
      <c r="L86" s="19">
        <f t="shared" si="14"/>
        <v>0</v>
      </c>
      <c r="M86" s="51">
        <f t="shared" si="15"/>
        <v>0</v>
      </c>
      <c r="N86" s="19">
        <f t="shared" si="16"/>
        <v>0</v>
      </c>
      <c r="O86" s="60" t="s">
        <v>202</v>
      </c>
    </row>
    <row r="87" spans="1:15" x14ac:dyDescent="0.25">
      <c r="A87" s="15"/>
      <c r="B87" s="31" t="s">
        <v>39</v>
      </c>
      <c r="C87" s="32">
        <v>0.05</v>
      </c>
      <c r="D87" s="4">
        <v>60</v>
      </c>
      <c r="E87" s="55">
        <f>C87*E83</f>
        <v>21.0745</v>
      </c>
      <c r="F87" s="52">
        <f t="shared" si="10"/>
        <v>1264.47</v>
      </c>
      <c r="G87" s="29"/>
      <c r="H87" s="19">
        <f t="shared" si="11"/>
        <v>0</v>
      </c>
      <c r="I87" s="23"/>
      <c r="J87" s="19">
        <f t="shared" si="12"/>
        <v>0</v>
      </c>
      <c r="K87" s="18">
        <f t="shared" si="13"/>
        <v>0</v>
      </c>
      <c r="L87" s="19">
        <f t="shared" si="14"/>
        <v>0</v>
      </c>
      <c r="M87" s="51">
        <f t="shared" si="15"/>
        <v>0</v>
      </c>
      <c r="N87" s="19">
        <f t="shared" si="16"/>
        <v>0</v>
      </c>
      <c r="O87" s="60" t="s">
        <v>202</v>
      </c>
    </row>
    <row r="88" spans="1:15" x14ac:dyDescent="0.25">
      <c r="A88" s="15"/>
      <c r="B88" s="31" t="s">
        <v>40</v>
      </c>
      <c r="C88" s="32">
        <v>0.05</v>
      </c>
      <c r="D88" s="4">
        <v>60</v>
      </c>
      <c r="E88" s="55">
        <f>C88*E83</f>
        <v>21.0745</v>
      </c>
      <c r="F88" s="52">
        <f t="shared" si="10"/>
        <v>1264.47</v>
      </c>
      <c r="G88" s="29"/>
      <c r="H88" s="19">
        <f t="shared" si="11"/>
        <v>0</v>
      </c>
      <c r="I88" s="23"/>
      <c r="J88" s="19">
        <f t="shared" si="12"/>
        <v>0</v>
      </c>
      <c r="K88" s="18">
        <f t="shared" si="13"/>
        <v>0</v>
      </c>
      <c r="L88" s="19">
        <f t="shared" si="14"/>
        <v>0</v>
      </c>
      <c r="M88" s="51">
        <f t="shared" si="15"/>
        <v>0</v>
      </c>
      <c r="N88" s="19">
        <f t="shared" si="16"/>
        <v>0</v>
      </c>
      <c r="O88" s="60" t="s">
        <v>202</v>
      </c>
    </row>
    <row r="89" spans="1:15" x14ac:dyDescent="0.25">
      <c r="A89" s="16">
        <v>4.0599999999999996</v>
      </c>
      <c r="B89" s="30" t="s">
        <v>59</v>
      </c>
      <c r="C89" s="9"/>
      <c r="D89" s="10"/>
      <c r="E89" s="53"/>
      <c r="F89" s="52"/>
      <c r="G89" s="54"/>
      <c r="H89" s="19">
        <f t="shared" si="11"/>
        <v>0</v>
      </c>
      <c r="I89" s="23"/>
      <c r="J89" s="19">
        <f t="shared" si="12"/>
        <v>0</v>
      </c>
      <c r="K89" s="18">
        <f t="shared" si="13"/>
        <v>0</v>
      </c>
      <c r="L89" s="19">
        <f t="shared" si="14"/>
        <v>0</v>
      </c>
      <c r="M89" s="51">
        <f t="shared" si="15"/>
        <v>0</v>
      </c>
      <c r="N89" s="19">
        <f t="shared" si="16"/>
        <v>0</v>
      </c>
      <c r="O89" s="60" t="s">
        <v>202</v>
      </c>
    </row>
    <row r="90" spans="1:15" x14ac:dyDescent="0.25">
      <c r="A90" s="16">
        <v>4.07</v>
      </c>
      <c r="B90" s="30" t="s">
        <v>57</v>
      </c>
      <c r="C90" s="9" t="s">
        <v>44</v>
      </c>
      <c r="D90" s="10">
        <v>40</v>
      </c>
      <c r="E90" s="53">
        <v>375.55</v>
      </c>
      <c r="F90" s="52"/>
      <c r="G90" s="54"/>
      <c r="H90" s="19">
        <f t="shared" si="11"/>
        <v>0</v>
      </c>
      <c r="I90" s="23"/>
      <c r="J90" s="19">
        <f t="shared" si="12"/>
        <v>0</v>
      </c>
      <c r="K90" s="18">
        <f t="shared" si="13"/>
        <v>0</v>
      </c>
      <c r="L90" s="19">
        <f t="shared" si="14"/>
        <v>0</v>
      </c>
      <c r="M90" s="51">
        <f t="shared" si="15"/>
        <v>0</v>
      </c>
      <c r="N90" s="19">
        <f t="shared" si="16"/>
        <v>0</v>
      </c>
      <c r="O90" s="60" t="s">
        <v>202</v>
      </c>
    </row>
    <row r="91" spans="1:15" x14ac:dyDescent="0.25">
      <c r="A91" s="15"/>
      <c r="B91" s="31" t="s">
        <v>36</v>
      </c>
      <c r="C91" s="32">
        <v>0.8</v>
      </c>
      <c r="D91" s="4">
        <v>40</v>
      </c>
      <c r="E91" s="55">
        <f>C91*E90</f>
        <v>300.44</v>
      </c>
      <c r="F91" s="52">
        <f t="shared" si="10"/>
        <v>12017.6</v>
      </c>
      <c r="G91" s="29">
        <v>39.5</v>
      </c>
      <c r="H91" s="19">
        <f t="shared" si="11"/>
        <v>11867.38</v>
      </c>
      <c r="I91" s="23"/>
      <c r="J91" s="19">
        <f t="shared" si="12"/>
        <v>0</v>
      </c>
      <c r="K91" s="18">
        <f t="shared" si="13"/>
        <v>39.5</v>
      </c>
      <c r="L91" s="19">
        <f t="shared" si="14"/>
        <v>11867.38</v>
      </c>
      <c r="M91" s="51">
        <f t="shared" si="15"/>
        <v>0</v>
      </c>
      <c r="N91" s="19">
        <f t="shared" si="16"/>
        <v>0</v>
      </c>
      <c r="O91" s="60" t="s">
        <v>202</v>
      </c>
    </row>
    <row r="92" spans="1:15" x14ac:dyDescent="0.25">
      <c r="A92" s="15"/>
      <c r="B92" s="31" t="s">
        <v>37</v>
      </c>
      <c r="C92" s="32">
        <v>0.05</v>
      </c>
      <c r="D92" s="4">
        <v>40</v>
      </c>
      <c r="E92" s="55">
        <f>C92*E90</f>
        <v>18.7775</v>
      </c>
      <c r="F92" s="52">
        <f t="shared" si="10"/>
        <v>751.1</v>
      </c>
      <c r="G92" s="29"/>
      <c r="H92" s="19">
        <f t="shared" si="11"/>
        <v>0</v>
      </c>
      <c r="I92" s="23"/>
      <c r="J92" s="19">
        <f t="shared" si="12"/>
        <v>0</v>
      </c>
      <c r="K92" s="18">
        <f t="shared" si="13"/>
        <v>0</v>
      </c>
      <c r="L92" s="19">
        <f t="shared" si="14"/>
        <v>0</v>
      </c>
      <c r="M92" s="51">
        <f t="shared" si="15"/>
        <v>0</v>
      </c>
      <c r="N92" s="19">
        <f t="shared" si="16"/>
        <v>0</v>
      </c>
      <c r="O92" s="60" t="s">
        <v>202</v>
      </c>
    </row>
    <row r="93" spans="1:15" x14ac:dyDescent="0.25">
      <c r="A93" s="15"/>
      <c r="B93" s="31" t="s">
        <v>38</v>
      </c>
      <c r="C93" s="32">
        <v>0.05</v>
      </c>
      <c r="D93" s="4">
        <v>40</v>
      </c>
      <c r="E93" s="55">
        <f>C93*E90</f>
        <v>18.7775</v>
      </c>
      <c r="F93" s="52">
        <f t="shared" si="10"/>
        <v>751.1</v>
      </c>
      <c r="G93" s="29"/>
      <c r="H93" s="19">
        <f t="shared" si="11"/>
        <v>0</v>
      </c>
      <c r="I93" s="23"/>
      <c r="J93" s="19">
        <f t="shared" si="12"/>
        <v>0</v>
      </c>
      <c r="K93" s="18">
        <f t="shared" si="13"/>
        <v>0</v>
      </c>
      <c r="L93" s="19">
        <f t="shared" si="14"/>
        <v>0</v>
      </c>
      <c r="M93" s="51">
        <f t="shared" si="15"/>
        <v>0</v>
      </c>
      <c r="N93" s="19">
        <f t="shared" si="16"/>
        <v>0</v>
      </c>
      <c r="O93" s="60" t="s">
        <v>202</v>
      </c>
    </row>
    <row r="94" spans="1:15" x14ac:dyDescent="0.25">
      <c r="A94" s="15"/>
      <c r="B94" s="31" t="s">
        <v>39</v>
      </c>
      <c r="C94" s="32">
        <v>0.05</v>
      </c>
      <c r="D94" s="4">
        <v>40</v>
      </c>
      <c r="E94" s="55">
        <f>C94*E90</f>
        <v>18.7775</v>
      </c>
      <c r="F94" s="52">
        <f t="shared" si="10"/>
        <v>751.1</v>
      </c>
      <c r="G94" s="29"/>
      <c r="H94" s="19">
        <f t="shared" si="11"/>
        <v>0</v>
      </c>
      <c r="I94" s="23"/>
      <c r="J94" s="19">
        <f t="shared" si="12"/>
        <v>0</v>
      </c>
      <c r="K94" s="18">
        <f t="shared" si="13"/>
        <v>0</v>
      </c>
      <c r="L94" s="19">
        <f t="shared" si="14"/>
        <v>0</v>
      </c>
      <c r="M94" s="51">
        <f t="shared" si="15"/>
        <v>0</v>
      </c>
      <c r="N94" s="19">
        <f t="shared" si="16"/>
        <v>0</v>
      </c>
      <c r="O94" s="60" t="s">
        <v>202</v>
      </c>
    </row>
    <row r="95" spans="1:15" x14ac:dyDescent="0.25">
      <c r="A95" s="15"/>
      <c r="B95" s="31" t="s">
        <v>40</v>
      </c>
      <c r="C95" s="32">
        <v>0.05</v>
      </c>
      <c r="D95" s="4">
        <v>40</v>
      </c>
      <c r="E95" s="55">
        <f>C95*E90</f>
        <v>18.7775</v>
      </c>
      <c r="F95" s="52">
        <f t="shared" si="10"/>
        <v>751.1</v>
      </c>
      <c r="G95" s="29"/>
      <c r="H95" s="19">
        <f t="shared" si="11"/>
        <v>0</v>
      </c>
      <c r="I95" s="23"/>
      <c r="J95" s="19">
        <f t="shared" si="12"/>
        <v>0</v>
      </c>
      <c r="K95" s="18">
        <f t="shared" si="13"/>
        <v>0</v>
      </c>
      <c r="L95" s="19">
        <f t="shared" si="14"/>
        <v>0</v>
      </c>
      <c r="M95" s="51">
        <f t="shared" si="15"/>
        <v>0</v>
      </c>
      <c r="N95" s="19">
        <f t="shared" si="16"/>
        <v>0</v>
      </c>
      <c r="O95" s="60" t="s">
        <v>202</v>
      </c>
    </row>
    <row r="96" spans="1:15" x14ac:dyDescent="0.25">
      <c r="A96" s="16">
        <v>5</v>
      </c>
      <c r="B96" s="30" t="s">
        <v>60</v>
      </c>
      <c r="C96" s="9" t="s">
        <v>61</v>
      </c>
      <c r="D96" s="11">
        <v>35</v>
      </c>
      <c r="E96" s="53">
        <v>7491</v>
      </c>
      <c r="F96" s="52"/>
      <c r="G96" s="54"/>
      <c r="H96" s="19">
        <f t="shared" si="11"/>
        <v>0</v>
      </c>
      <c r="I96" s="23"/>
      <c r="J96" s="19">
        <f t="shared" si="12"/>
        <v>0</v>
      </c>
      <c r="K96" s="18">
        <f t="shared" si="13"/>
        <v>0</v>
      </c>
      <c r="L96" s="19">
        <f t="shared" si="14"/>
        <v>0</v>
      </c>
      <c r="M96" s="51">
        <f t="shared" si="15"/>
        <v>0</v>
      </c>
      <c r="N96" s="19">
        <f t="shared" si="16"/>
        <v>0</v>
      </c>
      <c r="O96" s="60" t="s">
        <v>202</v>
      </c>
    </row>
    <row r="97" spans="1:15" x14ac:dyDescent="0.25">
      <c r="A97" s="15"/>
      <c r="B97" s="31" t="s">
        <v>36</v>
      </c>
      <c r="C97" s="32">
        <v>0.8</v>
      </c>
      <c r="D97" s="4">
        <v>35</v>
      </c>
      <c r="E97" s="55">
        <f>C97*E96</f>
        <v>5992.8</v>
      </c>
      <c r="F97" s="52">
        <f t="shared" si="10"/>
        <v>209748</v>
      </c>
      <c r="G97" s="29">
        <v>34</v>
      </c>
      <c r="H97" s="19">
        <f t="shared" si="11"/>
        <v>203755.2</v>
      </c>
      <c r="I97" s="23"/>
      <c r="J97" s="19">
        <f t="shared" si="12"/>
        <v>0</v>
      </c>
      <c r="K97" s="18">
        <f t="shared" si="13"/>
        <v>34</v>
      </c>
      <c r="L97" s="19">
        <f t="shared" si="14"/>
        <v>203755.2</v>
      </c>
      <c r="M97" s="51">
        <f t="shared" si="15"/>
        <v>0</v>
      </c>
      <c r="N97" s="19">
        <f t="shared" si="16"/>
        <v>0</v>
      </c>
      <c r="O97" s="60" t="s">
        <v>202</v>
      </c>
    </row>
    <row r="98" spans="1:15" x14ac:dyDescent="0.25">
      <c r="A98" s="15"/>
      <c r="B98" s="31" t="s">
        <v>37</v>
      </c>
      <c r="C98" s="32">
        <v>0.05</v>
      </c>
      <c r="D98" s="4">
        <v>35</v>
      </c>
      <c r="E98" s="55">
        <f>C98*E96</f>
        <v>374.55</v>
      </c>
      <c r="F98" s="52">
        <f t="shared" si="10"/>
        <v>13109.25</v>
      </c>
      <c r="G98" s="29"/>
      <c r="H98" s="19">
        <f t="shared" si="11"/>
        <v>0</v>
      </c>
      <c r="I98" s="23"/>
      <c r="J98" s="19">
        <f t="shared" si="12"/>
        <v>0</v>
      </c>
      <c r="K98" s="18">
        <f t="shared" si="13"/>
        <v>0</v>
      </c>
      <c r="L98" s="19">
        <f t="shared" si="14"/>
        <v>0</v>
      </c>
      <c r="M98" s="51">
        <f t="shared" si="15"/>
        <v>0</v>
      </c>
      <c r="N98" s="19">
        <f t="shared" si="16"/>
        <v>0</v>
      </c>
      <c r="O98" s="60" t="s">
        <v>202</v>
      </c>
    </row>
    <row r="99" spans="1:15" x14ac:dyDescent="0.25">
      <c r="A99" s="15"/>
      <c r="B99" s="31" t="s">
        <v>38</v>
      </c>
      <c r="C99" s="32">
        <v>0.05</v>
      </c>
      <c r="D99" s="4">
        <v>35</v>
      </c>
      <c r="E99" s="55">
        <f>C99*E96</f>
        <v>374.55</v>
      </c>
      <c r="F99" s="52">
        <f t="shared" si="10"/>
        <v>13109.25</v>
      </c>
      <c r="G99" s="29"/>
      <c r="H99" s="19">
        <f t="shared" si="11"/>
        <v>0</v>
      </c>
      <c r="I99" s="23"/>
      <c r="J99" s="19">
        <f t="shared" si="12"/>
        <v>0</v>
      </c>
      <c r="K99" s="18">
        <f t="shared" si="13"/>
        <v>0</v>
      </c>
      <c r="L99" s="19">
        <f t="shared" si="14"/>
        <v>0</v>
      </c>
      <c r="M99" s="51">
        <f t="shared" si="15"/>
        <v>0</v>
      </c>
      <c r="N99" s="19">
        <f t="shared" si="16"/>
        <v>0</v>
      </c>
      <c r="O99" s="60" t="s">
        <v>202</v>
      </c>
    </row>
    <row r="100" spans="1:15" x14ac:dyDescent="0.25">
      <c r="A100" s="15"/>
      <c r="B100" s="31" t="s">
        <v>39</v>
      </c>
      <c r="C100" s="32">
        <v>0.05</v>
      </c>
      <c r="D100" s="4">
        <v>35</v>
      </c>
      <c r="E100" s="55">
        <f>C100*E96</f>
        <v>374.55</v>
      </c>
      <c r="F100" s="52">
        <f t="shared" si="10"/>
        <v>13109.25</v>
      </c>
      <c r="G100" s="29"/>
      <c r="H100" s="19">
        <f t="shared" si="11"/>
        <v>0</v>
      </c>
      <c r="I100" s="23"/>
      <c r="J100" s="19">
        <f t="shared" si="12"/>
        <v>0</v>
      </c>
      <c r="K100" s="18">
        <f t="shared" si="13"/>
        <v>0</v>
      </c>
      <c r="L100" s="19">
        <f t="shared" si="14"/>
        <v>0</v>
      </c>
      <c r="M100" s="51">
        <f t="shared" si="15"/>
        <v>0</v>
      </c>
      <c r="N100" s="19">
        <f t="shared" si="16"/>
        <v>0</v>
      </c>
      <c r="O100" s="60" t="s">
        <v>202</v>
      </c>
    </row>
    <row r="101" spans="1:15" x14ac:dyDescent="0.25">
      <c r="A101" s="15"/>
      <c r="B101" s="31" t="s">
        <v>40</v>
      </c>
      <c r="C101" s="32">
        <v>0.05</v>
      </c>
      <c r="D101" s="4">
        <v>35</v>
      </c>
      <c r="E101" s="55">
        <f>C101*E96</f>
        <v>374.55</v>
      </c>
      <c r="F101" s="52">
        <f t="shared" si="10"/>
        <v>13109.25</v>
      </c>
      <c r="G101" s="29"/>
      <c r="H101" s="19">
        <f t="shared" si="11"/>
        <v>0</v>
      </c>
      <c r="I101" s="23"/>
      <c r="J101" s="19">
        <f t="shared" si="12"/>
        <v>0</v>
      </c>
      <c r="K101" s="18">
        <f t="shared" si="13"/>
        <v>0</v>
      </c>
      <c r="L101" s="19">
        <f t="shared" si="14"/>
        <v>0</v>
      </c>
      <c r="M101" s="51">
        <f t="shared" si="15"/>
        <v>0</v>
      </c>
      <c r="N101" s="19">
        <f t="shared" si="16"/>
        <v>0</v>
      </c>
      <c r="O101" s="60" t="s">
        <v>202</v>
      </c>
    </row>
    <row r="102" spans="1:15" x14ac:dyDescent="0.25">
      <c r="A102" s="16">
        <v>6</v>
      </c>
      <c r="B102" s="30" t="s">
        <v>62</v>
      </c>
      <c r="C102" s="9"/>
      <c r="D102" s="10"/>
      <c r="E102" s="53"/>
      <c r="F102" s="52"/>
      <c r="G102" s="54"/>
      <c r="H102" s="19">
        <f t="shared" si="11"/>
        <v>0</v>
      </c>
      <c r="I102" s="23"/>
      <c r="J102" s="19">
        <f t="shared" si="12"/>
        <v>0</v>
      </c>
      <c r="K102" s="18">
        <f t="shared" si="13"/>
        <v>0</v>
      </c>
      <c r="L102" s="19">
        <f t="shared" si="14"/>
        <v>0</v>
      </c>
      <c r="M102" s="51">
        <f t="shared" si="15"/>
        <v>0</v>
      </c>
      <c r="N102" s="19">
        <f t="shared" si="16"/>
        <v>0</v>
      </c>
      <c r="O102" s="60" t="s">
        <v>202</v>
      </c>
    </row>
    <row r="103" spans="1:15" x14ac:dyDescent="0.25">
      <c r="A103" s="16">
        <v>6.03</v>
      </c>
      <c r="B103" s="30" t="s">
        <v>63</v>
      </c>
      <c r="C103" s="9" t="s">
        <v>35</v>
      </c>
      <c r="D103" s="11">
        <v>1</v>
      </c>
      <c r="E103" s="53">
        <v>90651.09</v>
      </c>
      <c r="F103" s="52"/>
      <c r="G103" s="54"/>
      <c r="H103" s="19">
        <f t="shared" si="11"/>
        <v>0</v>
      </c>
      <c r="I103" s="23"/>
      <c r="J103" s="19">
        <f t="shared" si="12"/>
        <v>0</v>
      </c>
      <c r="K103" s="18">
        <f t="shared" si="13"/>
        <v>0</v>
      </c>
      <c r="L103" s="19">
        <f t="shared" si="14"/>
        <v>0</v>
      </c>
      <c r="M103" s="51">
        <f t="shared" si="15"/>
        <v>0</v>
      </c>
      <c r="N103" s="19">
        <f t="shared" si="16"/>
        <v>0</v>
      </c>
      <c r="O103" s="60" t="s">
        <v>202</v>
      </c>
    </row>
    <row r="104" spans="1:15" x14ac:dyDescent="0.25">
      <c r="A104" s="15"/>
      <c r="B104" s="31" t="s">
        <v>36</v>
      </c>
      <c r="C104" s="32">
        <v>0.8</v>
      </c>
      <c r="D104" s="4">
        <v>1</v>
      </c>
      <c r="E104" s="55">
        <f>C104*E103</f>
        <v>72520.872000000003</v>
      </c>
      <c r="F104" s="52">
        <f t="shared" si="10"/>
        <v>72520.872000000003</v>
      </c>
      <c r="G104" s="29">
        <v>1</v>
      </c>
      <c r="H104" s="19">
        <f t="shared" si="11"/>
        <v>72520.872000000003</v>
      </c>
      <c r="I104" s="23"/>
      <c r="J104" s="19">
        <f t="shared" si="12"/>
        <v>0</v>
      </c>
      <c r="K104" s="18">
        <f t="shared" si="13"/>
        <v>1</v>
      </c>
      <c r="L104" s="19">
        <f t="shared" si="14"/>
        <v>72520.872000000003</v>
      </c>
      <c r="M104" s="51">
        <f t="shared" si="15"/>
        <v>0</v>
      </c>
      <c r="N104" s="19">
        <f t="shared" si="16"/>
        <v>0</v>
      </c>
      <c r="O104" s="60" t="s">
        <v>202</v>
      </c>
    </row>
    <row r="105" spans="1:15" x14ac:dyDescent="0.25">
      <c r="A105" s="15"/>
      <c r="B105" s="31" t="s">
        <v>37</v>
      </c>
      <c r="C105" s="32">
        <v>0.05</v>
      </c>
      <c r="D105" s="4">
        <v>1</v>
      </c>
      <c r="E105" s="55">
        <f>C105*E103</f>
        <v>4532.5545000000002</v>
      </c>
      <c r="F105" s="52">
        <f t="shared" si="10"/>
        <v>4532.5545000000002</v>
      </c>
      <c r="G105" s="29"/>
      <c r="H105" s="19">
        <f t="shared" si="11"/>
        <v>0</v>
      </c>
      <c r="I105" s="23"/>
      <c r="J105" s="19">
        <f t="shared" si="12"/>
        <v>0</v>
      </c>
      <c r="K105" s="18">
        <f t="shared" si="13"/>
        <v>0</v>
      </c>
      <c r="L105" s="19">
        <f t="shared" si="14"/>
        <v>0</v>
      </c>
      <c r="M105" s="51">
        <f t="shared" si="15"/>
        <v>0</v>
      </c>
      <c r="N105" s="19">
        <f t="shared" si="16"/>
        <v>0</v>
      </c>
      <c r="O105" s="60" t="s">
        <v>202</v>
      </c>
    </row>
    <row r="106" spans="1:15" x14ac:dyDescent="0.25">
      <c r="A106" s="15"/>
      <c r="B106" s="31" t="s">
        <v>38</v>
      </c>
      <c r="C106" s="32">
        <v>0.05</v>
      </c>
      <c r="D106" s="4">
        <v>1</v>
      </c>
      <c r="E106" s="55">
        <f>C106*E103</f>
        <v>4532.5545000000002</v>
      </c>
      <c r="F106" s="52">
        <f t="shared" si="10"/>
        <v>4532.5545000000002</v>
      </c>
      <c r="G106" s="29"/>
      <c r="H106" s="19">
        <f t="shared" si="11"/>
        <v>0</v>
      </c>
      <c r="I106" s="23"/>
      <c r="J106" s="19">
        <f t="shared" si="12"/>
        <v>0</v>
      </c>
      <c r="K106" s="18">
        <f t="shared" si="13"/>
        <v>0</v>
      </c>
      <c r="L106" s="19">
        <f t="shared" si="14"/>
        <v>0</v>
      </c>
      <c r="M106" s="51">
        <f t="shared" si="15"/>
        <v>0</v>
      </c>
      <c r="N106" s="19">
        <f t="shared" si="16"/>
        <v>0</v>
      </c>
      <c r="O106" s="60" t="s">
        <v>202</v>
      </c>
    </row>
    <row r="107" spans="1:15" x14ac:dyDescent="0.25">
      <c r="A107" s="15"/>
      <c r="B107" s="31" t="s">
        <v>39</v>
      </c>
      <c r="C107" s="32">
        <v>0.05</v>
      </c>
      <c r="D107" s="4">
        <v>1</v>
      </c>
      <c r="E107" s="55">
        <f>C107*E103</f>
        <v>4532.5545000000002</v>
      </c>
      <c r="F107" s="52">
        <f t="shared" si="10"/>
        <v>4532.5545000000002</v>
      </c>
      <c r="G107" s="29"/>
      <c r="H107" s="19">
        <f t="shared" si="11"/>
        <v>0</v>
      </c>
      <c r="I107" s="23"/>
      <c r="J107" s="19">
        <f t="shared" si="12"/>
        <v>0</v>
      </c>
      <c r="K107" s="18">
        <f t="shared" si="13"/>
        <v>0</v>
      </c>
      <c r="L107" s="19">
        <f t="shared" si="14"/>
        <v>0</v>
      </c>
      <c r="M107" s="51">
        <f t="shared" si="15"/>
        <v>0</v>
      </c>
      <c r="N107" s="19">
        <f t="shared" si="16"/>
        <v>0</v>
      </c>
      <c r="O107" s="60" t="s">
        <v>202</v>
      </c>
    </row>
    <row r="108" spans="1:15" x14ac:dyDescent="0.25">
      <c r="A108" s="15"/>
      <c r="B108" s="31" t="s">
        <v>40</v>
      </c>
      <c r="C108" s="32">
        <v>0.05</v>
      </c>
      <c r="D108" s="4">
        <v>1</v>
      </c>
      <c r="E108" s="55">
        <f>C108*E103</f>
        <v>4532.5545000000002</v>
      </c>
      <c r="F108" s="52">
        <f t="shared" si="10"/>
        <v>4532.5545000000002</v>
      </c>
      <c r="G108" s="29"/>
      <c r="H108" s="19">
        <f t="shared" si="11"/>
        <v>0</v>
      </c>
      <c r="I108" s="23"/>
      <c r="J108" s="19">
        <f t="shared" si="12"/>
        <v>0</v>
      </c>
      <c r="K108" s="18">
        <f t="shared" si="13"/>
        <v>0</v>
      </c>
      <c r="L108" s="19">
        <f t="shared" si="14"/>
        <v>0</v>
      </c>
      <c r="M108" s="51">
        <f t="shared" si="15"/>
        <v>0</v>
      </c>
      <c r="N108" s="19">
        <f t="shared" si="16"/>
        <v>0</v>
      </c>
      <c r="O108" s="60" t="s">
        <v>202</v>
      </c>
    </row>
    <row r="109" spans="1:15" x14ac:dyDescent="0.25">
      <c r="A109" s="16">
        <v>6.04</v>
      </c>
      <c r="B109" s="30" t="s">
        <v>64</v>
      </c>
      <c r="C109" s="9" t="s">
        <v>65</v>
      </c>
      <c r="D109" s="11">
        <v>35</v>
      </c>
      <c r="E109" s="53">
        <v>3640.63</v>
      </c>
      <c r="F109" s="52"/>
      <c r="G109" s="54"/>
      <c r="H109" s="19">
        <f t="shared" si="11"/>
        <v>0</v>
      </c>
      <c r="I109" s="23"/>
      <c r="J109" s="19">
        <f t="shared" si="12"/>
        <v>0</v>
      </c>
      <c r="K109" s="18">
        <f t="shared" si="13"/>
        <v>0</v>
      </c>
      <c r="L109" s="19">
        <f t="shared" si="14"/>
        <v>0</v>
      </c>
      <c r="M109" s="51">
        <f t="shared" si="15"/>
        <v>0</v>
      </c>
      <c r="N109" s="19">
        <f t="shared" si="16"/>
        <v>0</v>
      </c>
      <c r="O109" s="60" t="s">
        <v>202</v>
      </c>
    </row>
    <row r="110" spans="1:15" x14ac:dyDescent="0.25">
      <c r="A110" s="15"/>
      <c r="B110" s="31" t="s">
        <v>36</v>
      </c>
      <c r="C110" s="32">
        <v>0.8</v>
      </c>
      <c r="D110" s="4">
        <v>35</v>
      </c>
      <c r="E110" s="55">
        <f>C110*E109</f>
        <v>2912.5040000000004</v>
      </c>
      <c r="F110" s="52">
        <f t="shared" si="10"/>
        <v>101937.64000000001</v>
      </c>
      <c r="G110" s="29">
        <v>33.25</v>
      </c>
      <c r="H110" s="19">
        <f t="shared" si="11"/>
        <v>96840.758000000016</v>
      </c>
      <c r="I110" s="23"/>
      <c r="J110" s="19">
        <f t="shared" si="12"/>
        <v>0</v>
      </c>
      <c r="K110" s="18">
        <f t="shared" si="13"/>
        <v>33.25</v>
      </c>
      <c r="L110" s="19">
        <f t="shared" si="14"/>
        <v>96840.758000000016</v>
      </c>
      <c r="M110" s="51">
        <f t="shared" si="15"/>
        <v>0</v>
      </c>
      <c r="N110" s="19">
        <f t="shared" si="16"/>
        <v>0</v>
      </c>
      <c r="O110" s="60" t="s">
        <v>202</v>
      </c>
    </row>
    <row r="111" spans="1:15" x14ac:dyDescent="0.25">
      <c r="A111" s="15"/>
      <c r="B111" s="31" t="s">
        <v>37</v>
      </c>
      <c r="C111" s="32">
        <v>0.05</v>
      </c>
      <c r="D111" s="4">
        <v>35</v>
      </c>
      <c r="E111" s="55">
        <f>C111*E109</f>
        <v>182.03150000000002</v>
      </c>
      <c r="F111" s="52">
        <f t="shared" si="10"/>
        <v>6371.1025000000009</v>
      </c>
      <c r="G111" s="29"/>
      <c r="H111" s="19">
        <f t="shared" si="11"/>
        <v>0</v>
      </c>
      <c r="I111" s="23"/>
      <c r="J111" s="19">
        <f t="shared" si="12"/>
        <v>0</v>
      </c>
      <c r="K111" s="18">
        <f t="shared" si="13"/>
        <v>0</v>
      </c>
      <c r="L111" s="19">
        <f t="shared" si="14"/>
        <v>0</v>
      </c>
      <c r="M111" s="51">
        <f t="shared" si="15"/>
        <v>0</v>
      </c>
      <c r="N111" s="19">
        <f t="shared" si="16"/>
        <v>0</v>
      </c>
      <c r="O111" s="60" t="s">
        <v>202</v>
      </c>
    </row>
    <row r="112" spans="1:15" x14ac:dyDescent="0.25">
      <c r="A112" s="15"/>
      <c r="B112" s="31" t="s">
        <v>38</v>
      </c>
      <c r="C112" s="32">
        <v>0.05</v>
      </c>
      <c r="D112" s="4">
        <v>35</v>
      </c>
      <c r="E112" s="55">
        <f>C112*E109</f>
        <v>182.03150000000002</v>
      </c>
      <c r="F112" s="52">
        <f t="shared" si="10"/>
        <v>6371.1025000000009</v>
      </c>
      <c r="G112" s="29"/>
      <c r="H112" s="19">
        <f t="shared" si="11"/>
        <v>0</v>
      </c>
      <c r="I112" s="23"/>
      <c r="J112" s="19">
        <f t="shared" si="12"/>
        <v>0</v>
      </c>
      <c r="K112" s="18">
        <f t="shared" si="13"/>
        <v>0</v>
      </c>
      <c r="L112" s="19">
        <f t="shared" si="14"/>
        <v>0</v>
      </c>
      <c r="M112" s="51">
        <f t="shared" si="15"/>
        <v>0</v>
      </c>
      <c r="N112" s="19">
        <f t="shared" si="16"/>
        <v>0</v>
      </c>
      <c r="O112" s="60" t="s">
        <v>202</v>
      </c>
    </row>
    <row r="113" spans="1:15" x14ac:dyDescent="0.25">
      <c r="A113" s="15"/>
      <c r="B113" s="31" t="s">
        <v>39</v>
      </c>
      <c r="C113" s="32">
        <v>0.05</v>
      </c>
      <c r="D113" s="4">
        <v>35</v>
      </c>
      <c r="E113" s="55">
        <f>C113*E109</f>
        <v>182.03150000000002</v>
      </c>
      <c r="F113" s="52">
        <f t="shared" si="10"/>
        <v>6371.1025000000009</v>
      </c>
      <c r="G113" s="29"/>
      <c r="H113" s="19">
        <f t="shared" si="11"/>
        <v>0</v>
      </c>
      <c r="I113" s="23"/>
      <c r="J113" s="19">
        <f t="shared" si="12"/>
        <v>0</v>
      </c>
      <c r="K113" s="18">
        <f t="shared" si="13"/>
        <v>0</v>
      </c>
      <c r="L113" s="19">
        <f t="shared" si="14"/>
        <v>0</v>
      </c>
      <c r="M113" s="51">
        <f t="shared" si="15"/>
        <v>0</v>
      </c>
      <c r="N113" s="19">
        <f t="shared" si="16"/>
        <v>0</v>
      </c>
      <c r="O113" s="60" t="s">
        <v>202</v>
      </c>
    </row>
    <row r="114" spans="1:15" x14ac:dyDescent="0.25">
      <c r="A114" s="15"/>
      <c r="B114" s="31" t="s">
        <v>40</v>
      </c>
      <c r="C114" s="32">
        <v>0.05</v>
      </c>
      <c r="D114" s="4">
        <v>35</v>
      </c>
      <c r="E114" s="55">
        <f>C114*E109</f>
        <v>182.03150000000002</v>
      </c>
      <c r="F114" s="52">
        <f t="shared" si="10"/>
        <v>6371.1025000000009</v>
      </c>
      <c r="G114" s="29"/>
      <c r="H114" s="19">
        <f t="shared" si="11"/>
        <v>0</v>
      </c>
      <c r="I114" s="23"/>
      <c r="J114" s="19">
        <f t="shared" si="12"/>
        <v>0</v>
      </c>
      <c r="K114" s="18">
        <f t="shared" si="13"/>
        <v>0</v>
      </c>
      <c r="L114" s="19">
        <f t="shared" si="14"/>
        <v>0</v>
      </c>
      <c r="M114" s="51">
        <f t="shared" si="15"/>
        <v>0</v>
      </c>
      <c r="N114" s="19">
        <f t="shared" si="16"/>
        <v>0</v>
      </c>
      <c r="O114" s="60" t="s">
        <v>202</v>
      </c>
    </row>
    <row r="115" spans="1:15" x14ac:dyDescent="0.25">
      <c r="A115" s="16">
        <v>6.09</v>
      </c>
      <c r="B115" s="30" t="s">
        <v>66</v>
      </c>
      <c r="C115" s="9" t="s">
        <v>35</v>
      </c>
      <c r="D115" s="11">
        <v>1</v>
      </c>
      <c r="E115" s="53">
        <v>113339.83</v>
      </c>
      <c r="F115" s="52"/>
      <c r="G115" s="54"/>
      <c r="H115" s="19">
        <f t="shared" si="11"/>
        <v>0</v>
      </c>
      <c r="I115" s="23"/>
      <c r="J115" s="19">
        <f t="shared" si="12"/>
        <v>0</v>
      </c>
      <c r="K115" s="18">
        <f t="shared" si="13"/>
        <v>0</v>
      </c>
      <c r="L115" s="19">
        <f t="shared" si="14"/>
        <v>0</v>
      </c>
      <c r="M115" s="51">
        <f t="shared" si="15"/>
        <v>0</v>
      </c>
      <c r="N115" s="19">
        <f t="shared" si="16"/>
        <v>0</v>
      </c>
      <c r="O115" s="60" t="s">
        <v>202</v>
      </c>
    </row>
    <row r="116" spans="1:15" x14ac:dyDescent="0.25">
      <c r="A116" s="15"/>
      <c r="B116" s="31" t="s">
        <v>36</v>
      </c>
      <c r="C116" s="32">
        <v>0.8</v>
      </c>
      <c r="D116" s="4">
        <v>1</v>
      </c>
      <c r="E116" s="55">
        <f>C116*E115</f>
        <v>90671.864000000001</v>
      </c>
      <c r="F116" s="52">
        <f t="shared" si="10"/>
        <v>90671.864000000001</v>
      </c>
      <c r="G116" s="29">
        <v>1</v>
      </c>
      <c r="H116" s="19">
        <f t="shared" si="11"/>
        <v>90671.864000000001</v>
      </c>
      <c r="I116" s="23"/>
      <c r="J116" s="19">
        <f t="shared" si="12"/>
        <v>0</v>
      </c>
      <c r="K116" s="18">
        <f t="shared" si="13"/>
        <v>1</v>
      </c>
      <c r="L116" s="19">
        <f t="shared" si="14"/>
        <v>90671.864000000001</v>
      </c>
      <c r="M116" s="51">
        <f t="shared" si="15"/>
        <v>0</v>
      </c>
      <c r="N116" s="19">
        <f t="shared" si="16"/>
        <v>0</v>
      </c>
      <c r="O116" s="60" t="s">
        <v>202</v>
      </c>
    </row>
    <row r="117" spans="1:15" x14ac:dyDescent="0.25">
      <c r="A117" s="15"/>
      <c r="B117" s="31" t="s">
        <v>37</v>
      </c>
      <c r="C117" s="32">
        <v>0.05</v>
      </c>
      <c r="D117" s="4">
        <v>1</v>
      </c>
      <c r="E117" s="55">
        <f>C117*E115</f>
        <v>5666.9915000000001</v>
      </c>
      <c r="F117" s="52">
        <f t="shared" si="10"/>
        <v>5666.9915000000001</v>
      </c>
      <c r="G117" s="29"/>
      <c r="H117" s="19">
        <f t="shared" si="11"/>
        <v>0</v>
      </c>
      <c r="I117" s="23"/>
      <c r="J117" s="19">
        <f t="shared" si="12"/>
        <v>0</v>
      </c>
      <c r="K117" s="18">
        <f t="shared" si="13"/>
        <v>0</v>
      </c>
      <c r="L117" s="19">
        <f t="shared" si="14"/>
        <v>0</v>
      </c>
      <c r="M117" s="51">
        <f t="shared" si="15"/>
        <v>0</v>
      </c>
      <c r="N117" s="19">
        <f t="shared" si="16"/>
        <v>0</v>
      </c>
      <c r="O117" s="60" t="s">
        <v>202</v>
      </c>
    </row>
    <row r="118" spans="1:15" x14ac:dyDescent="0.25">
      <c r="A118" s="15"/>
      <c r="B118" s="31" t="s">
        <v>38</v>
      </c>
      <c r="C118" s="32">
        <v>0.05</v>
      </c>
      <c r="D118" s="4">
        <v>1</v>
      </c>
      <c r="E118" s="55">
        <f>C118*E115</f>
        <v>5666.9915000000001</v>
      </c>
      <c r="F118" s="52">
        <f t="shared" si="10"/>
        <v>5666.9915000000001</v>
      </c>
      <c r="G118" s="29"/>
      <c r="H118" s="19">
        <f t="shared" si="11"/>
        <v>0</v>
      </c>
      <c r="I118" s="23"/>
      <c r="J118" s="19">
        <f t="shared" si="12"/>
        <v>0</v>
      </c>
      <c r="K118" s="18">
        <f t="shared" si="13"/>
        <v>0</v>
      </c>
      <c r="L118" s="19">
        <f t="shared" si="14"/>
        <v>0</v>
      </c>
      <c r="M118" s="51">
        <f t="shared" si="15"/>
        <v>0</v>
      </c>
      <c r="N118" s="19">
        <f t="shared" si="16"/>
        <v>0</v>
      </c>
      <c r="O118" s="60" t="s">
        <v>202</v>
      </c>
    </row>
    <row r="119" spans="1:15" x14ac:dyDescent="0.25">
      <c r="A119" s="15"/>
      <c r="B119" s="31" t="s">
        <v>39</v>
      </c>
      <c r="C119" s="32">
        <v>0.05</v>
      </c>
      <c r="D119" s="4">
        <v>1</v>
      </c>
      <c r="E119" s="55">
        <f>C119*E115</f>
        <v>5666.9915000000001</v>
      </c>
      <c r="F119" s="52">
        <f t="shared" si="10"/>
        <v>5666.9915000000001</v>
      </c>
      <c r="G119" s="29"/>
      <c r="H119" s="19">
        <f t="shared" si="11"/>
        <v>0</v>
      </c>
      <c r="I119" s="23"/>
      <c r="J119" s="19">
        <f t="shared" si="12"/>
        <v>0</v>
      </c>
      <c r="K119" s="18">
        <f t="shared" si="13"/>
        <v>0</v>
      </c>
      <c r="L119" s="19">
        <f t="shared" si="14"/>
        <v>0</v>
      </c>
      <c r="M119" s="51">
        <f t="shared" si="15"/>
        <v>0</v>
      </c>
      <c r="N119" s="19">
        <f t="shared" si="16"/>
        <v>0</v>
      </c>
      <c r="O119" s="60" t="s">
        <v>202</v>
      </c>
    </row>
    <row r="120" spans="1:15" x14ac:dyDescent="0.25">
      <c r="A120" s="15"/>
      <c r="B120" s="31" t="s">
        <v>40</v>
      </c>
      <c r="C120" s="32">
        <v>0.05</v>
      </c>
      <c r="D120" s="4">
        <v>1</v>
      </c>
      <c r="E120" s="55">
        <f>C120*E115</f>
        <v>5666.9915000000001</v>
      </c>
      <c r="F120" s="52">
        <f t="shared" si="10"/>
        <v>5666.9915000000001</v>
      </c>
      <c r="G120" s="29"/>
      <c r="H120" s="19">
        <f t="shared" si="11"/>
        <v>0</v>
      </c>
      <c r="I120" s="23"/>
      <c r="J120" s="19">
        <f t="shared" si="12"/>
        <v>0</v>
      </c>
      <c r="K120" s="18">
        <f t="shared" si="13"/>
        <v>0</v>
      </c>
      <c r="L120" s="19">
        <f t="shared" si="14"/>
        <v>0</v>
      </c>
      <c r="M120" s="51">
        <f t="shared" si="15"/>
        <v>0</v>
      </c>
      <c r="N120" s="19">
        <f t="shared" si="16"/>
        <v>0</v>
      </c>
      <c r="O120" s="60" t="s">
        <v>202</v>
      </c>
    </row>
    <row r="121" spans="1:15" x14ac:dyDescent="0.25">
      <c r="A121" s="16">
        <v>6.1</v>
      </c>
      <c r="B121" s="30" t="s">
        <v>67</v>
      </c>
      <c r="C121" s="9" t="s">
        <v>65</v>
      </c>
      <c r="D121" s="11">
        <v>70</v>
      </c>
      <c r="E121" s="53">
        <v>993.24</v>
      </c>
      <c r="F121" s="52"/>
      <c r="G121" s="54"/>
      <c r="H121" s="19">
        <f t="shared" si="11"/>
        <v>0</v>
      </c>
      <c r="I121" s="23"/>
      <c r="J121" s="19">
        <f t="shared" si="12"/>
        <v>0</v>
      </c>
      <c r="K121" s="18">
        <f t="shared" si="13"/>
        <v>0</v>
      </c>
      <c r="L121" s="19">
        <f t="shared" si="14"/>
        <v>0</v>
      </c>
      <c r="M121" s="51">
        <f t="shared" si="15"/>
        <v>0</v>
      </c>
      <c r="N121" s="19">
        <f t="shared" si="16"/>
        <v>0</v>
      </c>
      <c r="O121" s="60" t="s">
        <v>202</v>
      </c>
    </row>
    <row r="122" spans="1:15" x14ac:dyDescent="0.25">
      <c r="A122" s="15"/>
      <c r="B122" s="31" t="s">
        <v>36</v>
      </c>
      <c r="C122" s="32">
        <v>0.8</v>
      </c>
      <c r="D122" s="4">
        <v>70</v>
      </c>
      <c r="E122" s="55">
        <f>C122*E121</f>
        <v>794.5920000000001</v>
      </c>
      <c r="F122" s="52">
        <f t="shared" si="10"/>
        <v>55621.44000000001</v>
      </c>
      <c r="G122" s="29">
        <v>67</v>
      </c>
      <c r="H122" s="19">
        <f t="shared" si="11"/>
        <v>53237.664000000004</v>
      </c>
      <c r="I122" s="23"/>
      <c r="J122" s="19">
        <f t="shared" si="12"/>
        <v>0</v>
      </c>
      <c r="K122" s="18">
        <f t="shared" si="13"/>
        <v>67</v>
      </c>
      <c r="L122" s="19">
        <f t="shared" si="14"/>
        <v>53237.664000000004</v>
      </c>
      <c r="M122" s="51">
        <f t="shared" si="15"/>
        <v>0</v>
      </c>
      <c r="N122" s="19">
        <f t="shared" si="16"/>
        <v>0</v>
      </c>
      <c r="O122" s="60" t="s">
        <v>202</v>
      </c>
    </row>
    <row r="123" spans="1:15" x14ac:dyDescent="0.25">
      <c r="A123" s="15"/>
      <c r="B123" s="31" t="s">
        <v>37</v>
      </c>
      <c r="C123" s="32">
        <v>0.05</v>
      </c>
      <c r="D123" s="4">
        <v>70</v>
      </c>
      <c r="E123" s="55">
        <f>C123*E121</f>
        <v>49.662000000000006</v>
      </c>
      <c r="F123" s="52">
        <f t="shared" si="10"/>
        <v>3476.3400000000006</v>
      </c>
      <c r="G123" s="29"/>
      <c r="H123" s="19">
        <f t="shared" si="11"/>
        <v>0</v>
      </c>
      <c r="I123" s="23"/>
      <c r="J123" s="19">
        <f t="shared" si="12"/>
        <v>0</v>
      </c>
      <c r="K123" s="18">
        <f t="shared" si="13"/>
        <v>0</v>
      </c>
      <c r="L123" s="19">
        <f t="shared" si="14"/>
        <v>0</v>
      </c>
      <c r="M123" s="51">
        <f t="shared" si="15"/>
        <v>0</v>
      </c>
      <c r="N123" s="19">
        <f t="shared" si="16"/>
        <v>0</v>
      </c>
      <c r="O123" s="60" t="s">
        <v>202</v>
      </c>
    </row>
    <row r="124" spans="1:15" x14ac:dyDescent="0.25">
      <c r="A124" s="15"/>
      <c r="B124" s="31" t="s">
        <v>38</v>
      </c>
      <c r="C124" s="32">
        <v>0.05</v>
      </c>
      <c r="D124" s="4">
        <v>70</v>
      </c>
      <c r="E124" s="55">
        <f>C124*E121</f>
        <v>49.662000000000006</v>
      </c>
      <c r="F124" s="52">
        <f t="shared" si="10"/>
        <v>3476.3400000000006</v>
      </c>
      <c r="G124" s="29"/>
      <c r="H124" s="19">
        <f t="shared" si="11"/>
        <v>0</v>
      </c>
      <c r="I124" s="23"/>
      <c r="J124" s="19">
        <f t="shared" si="12"/>
        <v>0</v>
      </c>
      <c r="K124" s="18">
        <f t="shared" si="13"/>
        <v>0</v>
      </c>
      <c r="L124" s="19">
        <f t="shared" si="14"/>
        <v>0</v>
      </c>
      <c r="M124" s="51">
        <f t="shared" si="15"/>
        <v>0</v>
      </c>
      <c r="N124" s="19">
        <f t="shared" si="16"/>
        <v>0</v>
      </c>
      <c r="O124" s="60" t="s">
        <v>202</v>
      </c>
    </row>
    <row r="125" spans="1:15" x14ac:dyDescent="0.25">
      <c r="A125" s="15"/>
      <c r="B125" s="31" t="s">
        <v>39</v>
      </c>
      <c r="C125" s="32">
        <v>0.05</v>
      </c>
      <c r="D125" s="4">
        <v>70</v>
      </c>
      <c r="E125" s="55">
        <f>C125*E121</f>
        <v>49.662000000000006</v>
      </c>
      <c r="F125" s="52">
        <f t="shared" si="10"/>
        <v>3476.3400000000006</v>
      </c>
      <c r="G125" s="29"/>
      <c r="H125" s="19">
        <f t="shared" si="11"/>
        <v>0</v>
      </c>
      <c r="I125" s="23"/>
      <c r="J125" s="19">
        <f t="shared" si="12"/>
        <v>0</v>
      </c>
      <c r="K125" s="18">
        <f t="shared" si="13"/>
        <v>0</v>
      </c>
      <c r="L125" s="19">
        <f t="shared" si="14"/>
        <v>0</v>
      </c>
      <c r="M125" s="51">
        <f t="shared" si="15"/>
        <v>0</v>
      </c>
      <c r="N125" s="19">
        <f t="shared" si="16"/>
        <v>0</v>
      </c>
      <c r="O125" s="60" t="s">
        <v>202</v>
      </c>
    </row>
    <row r="126" spans="1:15" x14ac:dyDescent="0.25">
      <c r="A126" s="15"/>
      <c r="B126" s="31" t="s">
        <v>40</v>
      </c>
      <c r="C126" s="32">
        <v>0.05</v>
      </c>
      <c r="D126" s="4">
        <v>70</v>
      </c>
      <c r="E126" s="55">
        <f>C126*E121</f>
        <v>49.662000000000006</v>
      </c>
      <c r="F126" s="52">
        <f t="shared" si="10"/>
        <v>3476.3400000000006</v>
      </c>
      <c r="G126" s="29"/>
      <c r="H126" s="19">
        <f t="shared" si="11"/>
        <v>0</v>
      </c>
      <c r="I126" s="23"/>
      <c r="J126" s="19">
        <f t="shared" si="12"/>
        <v>0</v>
      </c>
      <c r="K126" s="18">
        <f t="shared" si="13"/>
        <v>0</v>
      </c>
      <c r="L126" s="19">
        <f t="shared" si="14"/>
        <v>0</v>
      </c>
      <c r="M126" s="51">
        <f t="shared" si="15"/>
        <v>0</v>
      </c>
      <c r="N126" s="19">
        <f t="shared" si="16"/>
        <v>0</v>
      </c>
      <c r="O126" s="60" t="s">
        <v>202</v>
      </c>
    </row>
    <row r="127" spans="1:15" ht="25.5" x14ac:dyDescent="0.25">
      <c r="A127" s="16">
        <v>7</v>
      </c>
      <c r="B127" s="30" t="s">
        <v>68</v>
      </c>
      <c r="C127" s="9"/>
      <c r="D127" s="10"/>
      <c r="E127" s="53"/>
      <c r="F127" s="52"/>
      <c r="G127" s="54"/>
      <c r="H127" s="19">
        <f t="shared" si="11"/>
        <v>0</v>
      </c>
      <c r="I127" s="23"/>
      <c r="J127" s="19">
        <f t="shared" si="12"/>
        <v>0</v>
      </c>
      <c r="K127" s="18">
        <f t="shared" si="13"/>
        <v>0</v>
      </c>
      <c r="L127" s="19">
        <f t="shared" si="14"/>
        <v>0</v>
      </c>
      <c r="M127" s="51">
        <f t="shared" si="15"/>
        <v>0</v>
      </c>
      <c r="N127" s="19">
        <f t="shared" si="16"/>
        <v>0</v>
      </c>
      <c r="O127" s="60" t="s">
        <v>202</v>
      </c>
    </row>
    <row r="128" spans="1:15" x14ac:dyDescent="0.25">
      <c r="A128" s="16">
        <v>7.06</v>
      </c>
      <c r="B128" s="30" t="s">
        <v>69</v>
      </c>
      <c r="C128" s="9" t="s">
        <v>70</v>
      </c>
      <c r="D128" s="12">
        <v>1</v>
      </c>
      <c r="E128" s="53">
        <v>229923.76</v>
      </c>
      <c r="F128" s="52"/>
      <c r="G128" s="54"/>
      <c r="H128" s="19">
        <f t="shared" si="11"/>
        <v>0</v>
      </c>
      <c r="I128" s="23"/>
      <c r="J128" s="19">
        <f t="shared" si="12"/>
        <v>0</v>
      </c>
      <c r="K128" s="18">
        <f t="shared" si="13"/>
        <v>0</v>
      </c>
      <c r="L128" s="19">
        <f t="shared" si="14"/>
        <v>0</v>
      </c>
      <c r="M128" s="51">
        <f t="shared" si="15"/>
        <v>0</v>
      </c>
      <c r="N128" s="19">
        <f t="shared" si="16"/>
        <v>0</v>
      </c>
      <c r="O128" s="60" t="s">
        <v>202</v>
      </c>
    </row>
    <row r="129" spans="1:15" x14ac:dyDescent="0.25">
      <c r="A129" s="15"/>
      <c r="B129" s="22" t="s">
        <v>71</v>
      </c>
      <c r="C129" s="33">
        <v>0.7</v>
      </c>
      <c r="D129" s="7">
        <v>1</v>
      </c>
      <c r="E129" s="55">
        <f>C129*E128</f>
        <v>160946.63199999998</v>
      </c>
      <c r="F129" s="52">
        <f t="shared" si="10"/>
        <v>160946.63199999998</v>
      </c>
      <c r="G129" s="29">
        <v>1</v>
      </c>
      <c r="H129" s="19">
        <f t="shared" si="11"/>
        <v>160946.63199999998</v>
      </c>
      <c r="I129" s="23"/>
      <c r="J129" s="19">
        <f t="shared" si="12"/>
        <v>0</v>
      </c>
      <c r="K129" s="18">
        <f t="shared" si="13"/>
        <v>1</v>
      </c>
      <c r="L129" s="19">
        <f t="shared" si="14"/>
        <v>160946.63199999998</v>
      </c>
      <c r="M129" s="51">
        <f t="shared" si="15"/>
        <v>0</v>
      </c>
      <c r="N129" s="19">
        <f t="shared" si="16"/>
        <v>0</v>
      </c>
      <c r="O129" s="60" t="s">
        <v>202</v>
      </c>
    </row>
    <row r="130" spans="1:15" x14ac:dyDescent="0.25">
      <c r="A130" s="15"/>
      <c r="B130" s="22" t="s">
        <v>72</v>
      </c>
      <c r="C130" s="33">
        <v>0.1</v>
      </c>
      <c r="D130" s="7">
        <v>1</v>
      </c>
      <c r="E130" s="55">
        <f>C130*E128</f>
        <v>22992.376000000004</v>
      </c>
      <c r="F130" s="52">
        <f t="shared" si="10"/>
        <v>22992.376000000004</v>
      </c>
      <c r="G130" s="29">
        <v>1</v>
      </c>
      <c r="H130" s="19">
        <f t="shared" si="11"/>
        <v>22992.376000000004</v>
      </c>
      <c r="I130" s="23"/>
      <c r="J130" s="19">
        <f t="shared" si="12"/>
        <v>0</v>
      </c>
      <c r="K130" s="18">
        <f t="shared" si="13"/>
        <v>1</v>
      </c>
      <c r="L130" s="19">
        <f t="shared" si="14"/>
        <v>22992.376000000004</v>
      </c>
      <c r="M130" s="51">
        <f t="shared" si="15"/>
        <v>0</v>
      </c>
      <c r="N130" s="19">
        <f t="shared" si="16"/>
        <v>0</v>
      </c>
      <c r="O130" s="60" t="s">
        <v>202</v>
      </c>
    </row>
    <row r="131" spans="1:15" x14ac:dyDescent="0.25">
      <c r="A131" s="15"/>
      <c r="B131" s="22" t="s">
        <v>73</v>
      </c>
      <c r="C131" s="33">
        <v>0.15</v>
      </c>
      <c r="D131" s="7">
        <v>1</v>
      </c>
      <c r="E131" s="55">
        <f>C131*E128</f>
        <v>34488.563999999998</v>
      </c>
      <c r="F131" s="52">
        <f t="shared" si="10"/>
        <v>34488.563999999998</v>
      </c>
      <c r="G131" s="54"/>
      <c r="H131" s="19">
        <f t="shared" si="11"/>
        <v>0</v>
      </c>
      <c r="I131" s="23"/>
      <c r="J131" s="19">
        <f t="shared" si="12"/>
        <v>0</v>
      </c>
      <c r="K131" s="18">
        <f t="shared" si="13"/>
        <v>0</v>
      </c>
      <c r="L131" s="19">
        <f t="shared" si="14"/>
        <v>0</v>
      </c>
      <c r="M131" s="51">
        <f t="shared" si="15"/>
        <v>0</v>
      </c>
      <c r="N131" s="19">
        <f t="shared" si="16"/>
        <v>0</v>
      </c>
      <c r="O131" s="60" t="s">
        <v>202</v>
      </c>
    </row>
    <row r="132" spans="1:15" x14ac:dyDescent="0.25">
      <c r="A132" s="15"/>
      <c r="B132" s="22" t="s">
        <v>40</v>
      </c>
      <c r="C132" s="33">
        <v>0.05</v>
      </c>
      <c r="D132" s="7">
        <v>1</v>
      </c>
      <c r="E132" s="55">
        <f>C132*E128</f>
        <v>11496.188000000002</v>
      </c>
      <c r="F132" s="52">
        <f t="shared" si="10"/>
        <v>11496.188000000002</v>
      </c>
      <c r="G132" s="29"/>
      <c r="H132" s="19">
        <f t="shared" si="11"/>
        <v>0</v>
      </c>
      <c r="I132" s="23"/>
      <c r="J132" s="19">
        <f t="shared" si="12"/>
        <v>0</v>
      </c>
      <c r="K132" s="18">
        <f t="shared" si="13"/>
        <v>0</v>
      </c>
      <c r="L132" s="19">
        <f t="shared" si="14"/>
        <v>0</v>
      </c>
      <c r="M132" s="51">
        <f t="shared" si="15"/>
        <v>0</v>
      </c>
      <c r="N132" s="19">
        <f t="shared" si="16"/>
        <v>0</v>
      </c>
      <c r="O132" s="60" t="s">
        <v>202</v>
      </c>
    </row>
    <row r="133" spans="1:15" x14ac:dyDescent="0.25">
      <c r="A133" s="17">
        <v>7.69</v>
      </c>
      <c r="B133" s="34" t="s">
        <v>74</v>
      </c>
      <c r="C133" s="10" t="s">
        <v>75</v>
      </c>
      <c r="D133" s="10">
        <v>1</v>
      </c>
      <c r="E133" s="53">
        <v>7440</v>
      </c>
      <c r="F133" s="52"/>
      <c r="G133" s="54"/>
      <c r="H133" s="19">
        <f t="shared" si="11"/>
        <v>0</v>
      </c>
      <c r="I133" s="23"/>
      <c r="J133" s="19">
        <f t="shared" si="12"/>
        <v>0</v>
      </c>
      <c r="K133" s="18">
        <f t="shared" si="13"/>
        <v>0</v>
      </c>
      <c r="L133" s="19">
        <f t="shared" si="14"/>
        <v>0</v>
      </c>
      <c r="M133" s="51">
        <f t="shared" si="15"/>
        <v>0</v>
      </c>
      <c r="N133" s="19">
        <f t="shared" si="16"/>
        <v>0</v>
      </c>
      <c r="O133" s="60" t="s">
        <v>202</v>
      </c>
    </row>
    <row r="134" spans="1:15" x14ac:dyDescent="0.25">
      <c r="A134" s="15"/>
      <c r="B134" s="22" t="s">
        <v>71</v>
      </c>
      <c r="C134" s="33">
        <v>0.7</v>
      </c>
      <c r="D134" s="7">
        <v>1</v>
      </c>
      <c r="E134" s="55">
        <f>C134*E133</f>
        <v>5208</v>
      </c>
      <c r="F134" s="52">
        <f t="shared" si="10"/>
        <v>5208</v>
      </c>
      <c r="G134" s="29"/>
      <c r="H134" s="19">
        <f t="shared" si="11"/>
        <v>0</v>
      </c>
      <c r="I134" s="23"/>
      <c r="J134" s="19">
        <f t="shared" si="12"/>
        <v>0</v>
      </c>
      <c r="K134" s="18">
        <f t="shared" si="13"/>
        <v>0</v>
      </c>
      <c r="L134" s="19">
        <f t="shared" si="14"/>
        <v>0</v>
      </c>
      <c r="M134" s="51">
        <f t="shared" si="15"/>
        <v>0</v>
      </c>
      <c r="N134" s="19">
        <f t="shared" si="16"/>
        <v>0</v>
      </c>
      <c r="O134" s="60" t="s">
        <v>202</v>
      </c>
    </row>
    <row r="135" spans="1:15" x14ac:dyDescent="0.25">
      <c r="A135" s="15"/>
      <c r="B135" s="22" t="s">
        <v>73</v>
      </c>
      <c r="C135" s="33">
        <v>0.2</v>
      </c>
      <c r="D135" s="7">
        <v>1</v>
      </c>
      <c r="E135" s="55">
        <f>C135*E133</f>
        <v>1488</v>
      </c>
      <c r="F135" s="52">
        <f t="shared" si="10"/>
        <v>1488</v>
      </c>
      <c r="G135" s="29"/>
      <c r="H135" s="19">
        <f t="shared" si="11"/>
        <v>0</v>
      </c>
      <c r="I135" s="23"/>
      <c r="J135" s="19">
        <f t="shared" si="12"/>
        <v>0</v>
      </c>
      <c r="K135" s="18">
        <f t="shared" si="13"/>
        <v>0</v>
      </c>
      <c r="L135" s="19">
        <f t="shared" si="14"/>
        <v>0</v>
      </c>
      <c r="M135" s="51">
        <f t="shared" si="15"/>
        <v>0</v>
      </c>
      <c r="N135" s="19">
        <f t="shared" si="16"/>
        <v>0</v>
      </c>
      <c r="O135" s="60" t="s">
        <v>202</v>
      </c>
    </row>
    <row r="136" spans="1:15" x14ac:dyDescent="0.25">
      <c r="A136" s="15"/>
      <c r="B136" s="22" t="s">
        <v>76</v>
      </c>
      <c r="C136" s="33">
        <v>0.05</v>
      </c>
      <c r="D136" s="7">
        <v>1</v>
      </c>
      <c r="E136" s="55">
        <f>C136*E133</f>
        <v>372</v>
      </c>
      <c r="F136" s="52">
        <f t="shared" si="10"/>
        <v>372</v>
      </c>
      <c r="G136" s="54"/>
      <c r="H136" s="19">
        <f t="shared" si="11"/>
        <v>0</v>
      </c>
      <c r="I136" s="23"/>
      <c r="J136" s="19">
        <f t="shared" si="12"/>
        <v>0</v>
      </c>
      <c r="K136" s="18">
        <f t="shared" si="13"/>
        <v>0</v>
      </c>
      <c r="L136" s="19">
        <f t="shared" si="14"/>
        <v>0</v>
      </c>
      <c r="M136" s="51">
        <f t="shared" si="15"/>
        <v>0</v>
      </c>
      <c r="N136" s="19">
        <f t="shared" si="16"/>
        <v>0</v>
      </c>
      <c r="O136" s="60" t="s">
        <v>202</v>
      </c>
    </row>
    <row r="137" spans="1:15" x14ac:dyDescent="0.25">
      <c r="A137" s="15"/>
      <c r="B137" s="22" t="s">
        <v>40</v>
      </c>
      <c r="C137" s="33">
        <v>0.05</v>
      </c>
      <c r="D137" s="7">
        <v>1</v>
      </c>
      <c r="E137" s="55">
        <f>C137*E133</f>
        <v>372</v>
      </c>
      <c r="F137" s="52">
        <f t="shared" si="10"/>
        <v>372</v>
      </c>
      <c r="G137" s="29"/>
      <c r="H137" s="19">
        <f t="shared" si="11"/>
        <v>0</v>
      </c>
      <c r="I137" s="23"/>
      <c r="J137" s="19">
        <f t="shared" si="12"/>
        <v>0</v>
      </c>
      <c r="K137" s="18">
        <f t="shared" si="13"/>
        <v>0</v>
      </c>
      <c r="L137" s="19">
        <f t="shared" si="14"/>
        <v>0</v>
      </c>
      <c r="M137" s="51">
        <f t="shared" si="15"/>
        <v>0</v>
      </c>
      <c r="N137" s="19">
        <f t="shared" si="16"/>
        <v>0</v>
      </c>
      <c r="O137" s="60" t="s">
        <v>202</v>
      </c>
    </row>
    <row r="138" spans="1:15" x14ac:dyDescent="0.25">
      <c r="A138" s="16">
        <v>7.7</v>
      </c>
      <c r="B138" s="30" t="s">
        <v>77</v>
      </c>
      <c r="C138" s="9" t="s">
        <v>70</v>
      </c>
      <c r="D138" s="12">
        <v>1</v>
      </c>
      <c r="E138" s="53">
        <v>18047.349999999999</v>
      </c>
      <c r="F138" s="52"/>
      <c r="G138" s="54"/>
      <c r="H138" s="19">
        <f t="shared" si="11"/>
        <v>0</v>
      </c>
      <c r="I138" s="23"/>
      <c r="J138" s="19">
        <f t="shared" si="12"/>
        <v>0</v>
      </c>
      <c r="K138" s="18">
        <f t="shared" si="13"/>
        <v>0</v>
      </c>
      <c r="L138" s="19">
        <f t="shared" si="14"/>
        <v>0</v>
      </c>
      <c r="M138" s="51">
        <f t="shared" si="15"/>
        <v>0</v>
      </c>
      <c r="N138" s="19">
        <f t="shared" si="16"/>
        <v>0</v>
      </c>
      <c r="O138" s="60" t="s">
        <v>202</v>
      </c>
    </row>
    <row r="139" spans="1:15" x14ac:dyDescent="0.25">
      <c r="A139" s="15"/>
      <c r="B139" s="22" t="s">
        <v>71</v>
      </c>
      <c r="C139" s="33">
        <v>0.7</v>
      </c>
      <c r="D139" s="7">
        <v>1</v>
      </c>
      <c r="E139" s="55">
        <f>C139*E138</f>
        <v>12633.144999999999</v>
      </c>
      <c r="F139" s="52">
        <f t="shared" si="10"/>
        <v>12633.144999999999</v>
      </c>
      <c r="G139" s="29">
        <v>1</v>
      </c>
      <c r="H139" s="19">
        <f t="shared" si="11"/>
        <v>12633.144999999999</v>
      </c>
      <c r="I139" s="23"/>
      <c r="J139" s="19">
        <f t="shared" si="12"/>
        <v>0</v>
      </c>
      <c r="K139" s="18">
        <f t="shared" si="13"/>
        <v>1</v>
      </c>
      <c r="L139" s="19">
        <f t="shared" si="14"/>
        <v>12633.144999999999</v>
      </c>
      <c r="M139" s="51">
        <f t="shared" si="15"/>
        <v>0</v>
      </c>
      <c r="N139" s="19">
        <f t="shared" si="16"/>
        <v>0</v>
      </c>
      <c r="O139" s="60" t="s">
        <v>202</v>
      </c>
    </row>
    <row r="140" spans="1:15" x14ac:dyDescent="0.25">
      <c r="A140" s="15"/>
      <c r="B140" s="22" t="s">
        <v>73</v>
      </c>
      <c r="C140" s="33">
        <v>0.2</v>
      </c>
      <c r="D140" s="7">
        <v>1</v>
      </c>
      <c r="E140" s="55">
        <f>C140*E138</f>
        <v>3609.47</v>
      </c>
      <c r="F140" s="52">
        <f t="shared" si="10"/>
        <v>3609.47</v>
      </c>
      <c r="G140" s="29"/>
      <c r="H140" s="19">
        <f t="shared" si="11"/>
        <v>0</v>
      </c>
      <c r="I140" s="23"/>
      <c r="J140" s="19">
        <f t="shared" si="12"/>
        <v>0</v>
      </c>
      <c r="K140" s="18">
        <f t="shared" si="13"/>
        <v>0</v>
      </c>
      <c r="L140" s="19">
        <f t="shared" si="14"/>
        <v>0</v>
      </c>
      <c r="M140" s="51">
        <f t="shared" si="15"/>
        <v>0</v>
      </c>
      <c r="N140" s="19">
        <f t="shared" si="16"/>
        <v>0</v>
      </c>
      <c r="O140" s="60" t="s">
        <v>202</v>
      </c>
    </row>
    <row r="141" spans="1:15" x14ac:dyDescent="0.25">
      <c r="A141" s="15"/>
      <c r="B141" s="22" t="s">
        <v>76</v>
      </c>
      <c r="C141" s="33">
        <v>0.05</v>
      </c>
      <c r="D141" s="7">
        <v>1</v>
      </c>
      <c r="E141" s="55">
        <f>C141*E138</f>
        <v>902.36749999999995</v>
      </c>
      <c r="F141" s="52">
        <f t="shared" si="10"/>
        <v>902.36749999999995</v>
      </c>
      <c r="G141" s="54"/>
      <c r="H141" s="19">
        <f t="shared" si="11"/>
        <v>0</v>
      </c>
      <c r="I141" s="23"/>
      <c r="J141" s="19">
        <f t="shared" si="12"/>
        <v>0</v>
      </c>
      <c r="K141" s="18">
        <f t="shared" si="13"/>
        <v>0</v>
      </c>
      <c r="L141" s="19">
        <f t="shared" si="14"/>
        <v>0</v>
      </c>
      <c r="M141" s="51">
        <f t="shared" si="15"/>
        <v>0</v>
      </c>
      <c r="N141" s="19">
        <f t="shared" si="16"/>
        <v>0</v>
      </c>
      <c r="O141" s="60" t="s">
        <v>202</v>
      </c>
    </row>
    <row r="142" spans="1:15" x14ac:dyDescent="0.25">
      <c r="A142" s="15"/>
      <c r="B142" s="22" t="s">
        <v>40</v>
      </c>
      <c r="C142" s="33">
        <v>0.05</v>
      </c>
      <c r="D142" s="7">
        <v>1</v>
      </c>
      <c r="E142" s="55">
        <f>C142*E138</f>
        <v>902.36749999999995</v>
      </c>
      <c r="F142" s="52">
        <f t="shared" ref="F142:F205" si="17">+E142*D142</f>
        <v>902.36749999999995</v>
      </c>
      <c r="G142" s="29"/>
      <c r="H142" s="19">
        <f t="shared" ref="H142:H205" si="18">G142*E142</f>
        <v>0</v>
      </c>
      <c r="I142" s="23"/>
      <c r="J142" s="19">
        <f t="shared" ref="J142:J205" si="19">I142*E142</f>
        <v>0</v>
      </c>
      <c r="K142" s="18">
        <f t="shared" ref="K142:K205" si="20">I142+G142</f>
        <v>0</v>
      </c>
      <c r="L142" s="19">
        <f t="shared" ref="L142:L205" si="21">K142*E142</f>
        <v>0</v>
      </c>
      <c r="M142" s="51">
        <f t="shared" ref="M142:M205" si="22">IF(D142&lt;K142,K142-D142,0)</f>
        <v>0</v>
      </c>
      <c r="N142" s="19">
        <f t="shared" ref="N142:N205" si="23">+M142*E142</f>
        <v>0</v>
      </c>
      <c r="O142" s="60" t="s">
        <v>202</v>
      </c>
    </row>
    <row r="143" spans="1:15" x14ac:dyDescent="0.25">
      <c r="A143" s="16">
        <v>7.8</v>
      </c>
      <c r="B143" s="30" t="s">
        <v>78</v>
      </c>
      <c r="C143" s="9" t="s">
        <v>70</v>
      </c>
      <c r="D143" s="12">
        <v>4</v>
      </c>
      <c r="E143" s="53">
        <v>3247.35</v>
      </c>
      <c r="F143" s="52"/>
      <c r="G143" s="54"/>
      <c r="H143" s="19">
        <f t="shared" si="18"/>
        <v>0</v>
      </c>
      <c r="I143" s="23"/>
      <c r="J143" s="19">
        <f t="shared" si="19"/>
        <v>0</v>
      </c>
      <c r="K143" s="18">
        <f t="shared" si="20"/>
        <v>0</v>
      </c>
      <c r="L143" s="19">
        <f t="shared" si="21"/>
        <v>0</v>
      </c>
      <c r="M143" s="51">
        <f t="shared" si="22"/>
        <v>0</v>
      </c>
      <c r="N143" s="19">
        <f t="shared" si="23"/>
        <v>0</v>
      </c>
      <c r="O143" s="60" t="s">
        <v>202</v>
      </c>
    </row>
    <row r="144" spans="1:15" x14ac:dyDescent="0.25">
      <c r="A144" s="15"/>
      <c r="B144" s="22" t="s">
        <v>71</v>
      </c>
      <c r="C144" s="33">
        <v>0.7</v>
      </c>
      <c r="D144" s="7">
        <v>4</v>
      </c>
      <c r="E144" s="55">
        <f>C144*E143</f>
        <v>2273.145</v>
      </c>
      <c r="F144" s="52">
        <f t="shared" si="17"/>
        <v>9092.58</v>
      </c>
      <c r="G144" s="29">
        <v>2</v>
      </c>
      <c r="H144" s="19">
        <f t="shared" si="18"/>
        <v>4546.29</v>
      </c>
      <c r="I144" s="23"/>
      <c r="J144" s="19">
        <f t="shared" si="19"/>
        <v>0</v>
      </c>
      <c r="K144" s="18">
        <f t="shared" si="20"/>
        <v>2</v>
      </c>
      <c r="L144" s="19">
        <f t="shared" si="21"/>
        <v>4546.29</v>
      </c>
      <c r="M144" s="51">
        <f t="shared" si="22"/>
        <v>0</v>
      </c>
      <c r="N144" s="19">
        <f t="shared" si="23"/>
        <v>0</v>
      </c>
      <c r="O144" s="60" t="s">
        <v>202</v>
      </c>
    </row>
    <row r="145" spans="1:15" x14ac:dyDescent="0.25">
      <c r="A145" s="15"/>
      <c r="B145" s="22" t="s">
        <v>73</v>
      </c>
      <c r="C145" s="33">
        <v>0.2</v>
      </c>
      <c r="D145" s="7">
        <v>4</v>
      </c>
      <c r="E145" s="55">
        <f>C145*E143</f>
        <v>649.47</v>
      </c>
      <c r="F145" s="52">
        <f t="shared" si="17"/>
        <v>2597.88</v>
      </c>
      <c r="G145" s="29"/>
      <c r="H145" s="19">
        <f t="shared" si="18"/>
        <v>0</v>
      </c>
      <c r="I145" s="23"/>
      <c r="J145" s="19">
        <f t="shared" si="19"/>
        <v>0</v>
      </c>
      <c r="K145" s="18">
        <f t="shared" si="20"/>
        <v>0</v>
      </c>
      <c r="L145" s="19">
        <f t="shared" si="21"/>
        <v>0</v>
      </c>
      <c r="M145" s="51">
        <f t="shared" si="22"/>
        <v>0</v>
      </c>
      <c r="N145" s="19">
        <f t="shared" si="23"/>
        <v>0</v>
      </c>
      <c r="O145" s="60" t="s">
        <v>202</v>
      </c>
    </row>
    <row r="146" spans="1:15" x14ac:dyDescent="0.25">
      <c r="A146" s="15"/>
      <c r="B146" s="22" t="s">
        <v>76</v>
      </c>
      <c r="C146" s="33">
        <v>0.05</v>
      </c>
      <c r="D146" s="7">
        <v>4</v>
      </c>
      <c r="E146" s="55">
        <f>C146*E143</f>
        <v>162.36750000000001</v>
      </c>
      <c r="F146" s="52">
        <f t="shared" si="17"/>
        <v>649.47</v>
      </c>
      <c r="G146" s="54"/>
      <c r="H146" s="19">
        <f t="shared" si="18"/>
        <v>0</v>
      </c>
      <c r="I146" s="23"/>
      <c r="J146" s="19">
        <f t="shared" si="19"/>
        <v>0</v>
      </c>
      <c r="K146" s="18">
        <f t="shared" si="20"/>
        <v>0</v>
      </c>
      <c r="L146" s="19">
        <f t="shared" si="21"/>
        <v>0</v>
      </c>
      <c r="M146" s="51">
        <f t="shared" si="22"/>
        <v>0</v>
      </c>
      <c r="N146" s="19">
        <f t="shared" si="23"/>
        <v>0</v>
      </c>
      <c r="O146" s="60" t="s">
        <v>202</v>
      </c>
    </row>
    <row r="147" spans="1:15" x14ac:dyDescent="0.25">
      <c r="A147" s="15"/>
      <c r="B147" s="22" t="s">
        <v>40</v>
      </c>
      <c r="C147" s="33">
        <v>0.05</v>
      </c>
      <c r="D147" s="7">
        <v>4</v>
      </c>
      <c r="E147" s="55">
        <f>C147*E143</f>
        <v>162.36750000000001</v>
      </c>
      <c r="F147" s="52">
        <f t="shared" si="17"/>
        <v>649.47</v>
      </c>
      <c r="G147" s="29"/>
      <c r="H147" s="19">
        <f t="shared" si="18"/>
        <v>0</v>
      </c>
      <c r="I147" s="23"/>
      <c r="J147" s="19">
        <f t="shared" si="19"/>
        <v>0</v>
      </c>
      <c r="K147" s="18">
        <f t="shared" si="20"/>
        <v>0</v>
      </c>
      <c r="L147" s="19">
        <f t="shared" si="21"/>
        <v>0</v>
      </c>
      <c r="M147" s="51">
        <f t="shared" si="22"/>
        <v>0</v>
      </c>
      <c r="N147" s="19">
        <f t="shared" si="23"/>
        <v>0</v>
      </c>
      <c r="O147" s="60" t="s">
        <v>202</v>
      </c>
    </row>
    <row r="148" spans="1:15" x14ac:dyDescent="0.25">
      <c r="A148" s="15"/>
      <c r="B148" s="22" t="s">
        <v>79</v>
      </c>
      <c r="C148" s="3"/>
      <c r="D148" s="4"/>
      <c r="E148" s="52"/>
      <c r="F148" s="52"/>
      <c r="G148" s="29"/>
      <c r="H148" s="19">
        <f t="shared" si="18"/>
        <v>0</v>
      </c>
      <c r="I148" s="23"/>
      <c r="J148" s="19">
        <f t="shared" si="19"/>
        <v>0</v>
      </c>
      <c r="K148" s="18">
        <f t="shared" si="20"/>
        <v>0</v>
      </c>
      <c r="L148" s="19">
        <f t="shared" si="21"/>
        <v>0</v>
      </c>
      <c r="M148" s="51">
        <f t="shared" si="22"/>
        <v>0</v>
      </c>
      <c r="N148" s="19">
        <f t="shared" si="23"/>
        <v>0</v>
      </c>
      <c r="O148" s="60" t="s">
        <v>202</v>
      </c>
    </row>
    <row r="149" spans="1:15" x14ac:dyDescent="0.25">
      <c r="A149" s="16">
        <v>56.01</v>
      </c>
      <c r="B149" s="30" t="s">
        <v>80</v>
      </c>
      <c r="C149" s="9" t="s">
        <v>70</v>
      </c>
      <c r="D149" s="10">
        <v>1</v>
      </c>
      <c r="E149" s="53">
        <v>149820</v>
      </c>
      <c r="F149" s="52"/>
      <c r="G149" s="54"/>
      <c r="H149" s="19">
        <f t="shared" si="18"/>
        <v>0</v>
      </c>
      <c r="I149" s="23"/>
      <c r="J149" s="19">
        <f t="shared" si="19"/>
        <v>0</v>
      </c>
      <c r="K149" s="18">
        <f t="shared" si="20"/>
        <v>0</v>
      </c>
      <c r="L149" s="19">
        <f t="shared" si="21"/>
        <v>0</v>
      </c>
      <c r="M149" s="51">
        <f t="shared" si="22"/>
        <v>0</v>
      </c>
      <c r="N149" s="19">
        <f t="shared" si="23"/>
        <v>0</v>
      </c>
      <c r="O149" s="60" t="s">
        <v>202</v>
      </c>
    </row>
    <row r="150" spans="1:15" x14ac:dyDescent="0.25">
      <c r="A150" s="15"/>
      <c r="B150" s="22" t="s">
        <v>71</v>
      </c>
      <c r="C150" s="33">
        <v>0.7</v>
      </c>
      <c r="D150" s="7">
        <v>1</v>
      </c>
      <c r="E150" s="55">
        <f>C150*E149</f>
        <v>104874</v>
      </c>
      <c r="F150" s="52">
        <f t="shared" si="17"/>
        <v>104874</v>
      </c>
      <c r="G150" s="29"/>
      <c r="H150" s="19">
        <f t="shared" si="18"/>
        <v>0</v>
      </c>
      <c r="I150" s="23"/>
      <c r="J150" s="19">
        <f t="shared" si="19"/>
        <v>0</v>
      </c>
      <c r="K150" s="18">
        <f t="shared" si="20"/>
        <v>0</v>
      </c>
      <c r="L150" s="19">
        <f t="shared" si="21"/>
        <v>0</v>
      </c>
      <c r="M150" s="51">
        <f t="shared" si="22"/>
        <v>0</v>
      </c>
      <c r="N150" s="19">
        <f t="shared" si="23"/>
        <v>0</v>
      </c>
      <c r="O150" s="60" t="s">
        <v>202</v>
      </c>
    </row>
    <row r="151" spans="1:15" x14ac:dyDescent="0.25">
      <c r="A151" s="15"/>
      <c r="B151" s="22" t="s">
        <v>73</v>
      </c>
      <c r="C151" s="33">
        <v>0.2</v>
      </c>
      <c r="D151" s="7">
        <v>1</v>
      </c>
      <c r="E151" s="55">
        <f>C151*E149</f>
        <v>29964</v>
      </c>
      <c r="F151" s="52">
        <f t="shared" si="17"/>
        <v>29964</v>
      </c>
      <c r="G151" s="29"/>
      <c r="H151" s="19">
        <f t="shared" si="18"/>
        <v>0</v>
      </c>
      <c r="I151" s="23"/>
      <c r="J151" s="19">
        <f t="shared" si="19"/>
        <v>0</v>
      </c>
      <c r="K151" s="18">
        <f t="shared" si="20"/>
        <v>0</v>
      </c>
      <c r="L151" s="19">
        <f t="shared" si="21"/>
        <v>0</v>
      </c>
      <c r="M151" s="51">
        <f t="shared" si="22"/>
        <v>0</v>
      </c>
      <c r="N151" s="19">
        <f t="shared" si="23"/>
        <v>0</v>
      </c>
      <c r="O151" s="60" t="s">
        <v>202</v>
      </c>
    </row>
    <row r="152" spans="1:15" x14ac:dyDescent="0.25">
      <c r="A152" s="15"/>
      <c r="B152" s="22" t="s">
        <v>76</v>
      </c>
      <c r="C152" s="33">
        <v>0.05</v>
      </c>
      <c r="D152" s="7">
        <v>1</v>
      </c>
      <c r="E152" s="55">
        <f>C152*E149</f>
        <v>7491</v>
      </c>
      <c r="F152" s="52">
        <f t="shared" si="17"/>
        <v>7491</v>
      </c>
      <c r="G152" s="54"/>
      <c r="H152" s="19">
        <f t="shared" si="18"/>
        <v>0</v>
      </c>
      <c r="I152" s="23"/>
      <c r="J152" s="19">
        <f t="shared" si="19"/>
        <v>0</v>
      </c>
      <c r="K152" s="18">
        <f t="shared" si="20"/>
        <v>0</v>
      </c>
      <c r="L152" s="19">
        <f t="shared" si="21"/>
        <v>0</v>
      </c>
      <c r="M152" s="51">
        <f t="shared" si="22"/>
        <v>0</v>
      </c>
      <c r="N152" s="19">
        <f t="shared" si="23"/>
        <v>0</v>
      </c>
      <c r="O152" s="60" t="s">
        <v>202</v>
      </c>
    </row>
    <row r="153" spans="1:15" x14ac:dyDescent="0.25">
      <c r="A153" s="15"/>
      <c r="B153" s="22" t="s">
        <v>40</v>
      </c>
      <c r="C153" s="33">
        <v>0.05</v>
      </c>
      <c r="D153" s="7">
        <v>1</v>
      </c>
      <c r="E153" s="55">
        <f>C153*E149</f>
        <v>7491</v>
      </c>
      <c r="F153" s="52">
        <f t="shared" si="17"/>
        <v>7491</v>
      </c>
      <c r="G153" s="29"/>
      <c r="H153" s="19">
        <f t="shared" si="18"/>
        <v>0</v>
      </c>
      <c r="I153" s="23"/>
      <c r="J153" s="19">
        <f t="shared" si="19"/>
        <v>0</v>
      </c>
      <c r="K153" s="18">
        <f t="shared" si="20"/>
        <v>0</v>
      </c>
      <c r="L153" s="19">
        <f t="shared" si="21"/>
        <v>0</v>
      </c>
      <c r="M153" s="51">
        <f t="shared" si="22"/>
        <v>0</v>
      </c>
      <c r="N153" s="19">
        <f t="shared" si="23"/>
        <v>0</v>
      </c>
      <c r="O153" s="60" t="s">
        <v>202</v>
      </c>
    </row>
    <row r="154" spans="1:15" x14ac:dyDescent="0.25">
      <c r="A154" s="16">
        <v>9.09</v>
      </c>
      <c r="B154" s="35" t="s">
        <v>81</v>
      </c>
      <c r="C154" s="9"/>
      <c r="D154" s="10"/>
      <c r="E154" s="53"/>
      <c r="F154" s="52">
        <f t="shared" si="17"/>
        <v>0</v>
      </c>
      <c r="G154" s="54"/>
      <c r="H154" s="19">
        <f t="shared" si="18"/>
        <v>0</v>
      </c>
      <c r="I154" s="23"/>
      <c r="J154" s="19">
        <f t="shared" si="19"/>
        <v>0</v>
      </c>
      <c r="K154" s="18">
        <f t="shared" si="20"/>
        <v>0</v>
      </c>
      <c r="L154" s="19">
        <f t="shared" si="21"/>
        <v>0</v>
      </c>
      <c r="M154" s="51">
        <f t="shared" si="22"/>
        <v>0</v>
      </c>
      <c r="N154" s="19">
        <f t="shared" si="23"/>
        <v>0</v>
      </c>
      <c r="O154" s="60" t="s">
        <v>202</v>
      </c>
    </row>
    <row r="155" spans="1:15" x14ac:dyDescent="0.25">
      <c r="A155" s="16">
        <v>9.11</v>
      </c>
      <c r="B155" s="30" t="s">
        <v>82</v>
      </c>
      <c r="C155" s="9" t="s">
        <v>70</v>
      </c>
      <c r="D155" s="12">
        <v>0</v>
      </c>
      <c r="E155" s="53">
        <v>58362.38</v>
      </c>
      <c r="F155" s="52"/>
      <c r="G155" s="54"/>
      <c r="H155" s="19">
        <f t="shared" si="18"/>
        <v>0</v>
      </c>
      <c r="I155" s="23"/>
      <c r="J155" s="19">
        <f t="shared" si="19"/>
        <v>0</v>
      </c>
      <c r="K155" s="18">
        <f t="shared" si="20"/>
        <v>0</v>
      </c>
      <c r="L155" s="19">
        <f t="shared" si="21"/>
        <v>0</v>
      </c>
      <c r="M155" s="51">
        <f t="shared" si="22"/>
        <v>0</v>
      </c>
      <c r="N155" s="19">
        <f t="shared" si="23"/>
        <v>0</v>
      </c>
      <c r="O155" s="60" t="s">
        <v>202</v>
      </c>
    </row>
    <row r="156" spans="1:15" x14ac:dyDescent="0.25">
      <c r="A156" s="15"/>
      <c r="B156" s="22" t="s">
        <v>71</v>
      </c>
      <c r="C156" s="33">
        <v>0.7</v>
      </c>
      <c r="D156" s="7">
        <v>0</v>
      </c>
      <c r="E156" s="55">
        <f>C156*E155</f>
        <v>40853.665999999997</v>
      </c>
      <c r="F156" s="52">
        <f t="shared" si="17"/>
        <v>0</v>
      </c>
      <c r="G156" s="29"/>
      <c r="H156" s="19">
        <f t="shared" si="18"/>
        <v>0</v>
      </c>
      <c r="I156" s="23"/>
      <c r="J156" s="19">
        <f t="shared" si="19"/>
        <v>0</v>
      </c>
      <c r="K156" s="18">
        <f t="shared" si="20"/>
        <v>0</v>
      </c>
      <c r="L156" s="19">
        <f t="shared" si="21"/>
        <v>0</v>
      </c>
      <c r="M156" s="51">
        <f t="shared" si="22"/>
        <v>0</v>
      </c>
      <c r="N156" s="19">
        <f t="shared" si="23"/>
        <v>0</v>
      </c>
      <c r="O156" s="60" t="s">
        <v>202</v>
      </c>
    </row>
    <row r="157" spans="1:15" x14ac:dyDescent="0.25">
      <c r="A157" s="15"/>
      <c r="B157" s="22" t="s">
        <v>83</v>
      </c>
      <c r="C157" s="33">
        <v>0.2</v>
      </c>
      <c r="D157" s="7">
        <v>0</v>
      </c>
      <c r="E157" s="55">
        <f>C157*E155</f>
        <v>11672.476000000001</v>
      </c>
      <c r="F157" s="52">
        <f t="shared" si="17"/>
        <v>0</v>
      </c>
      <c r="G157" s="29"/>
      <c r="H157" s="19">
        <f t="shared" si="18"/>
        <v>0</v>
      </c>
      <c r="I157" s="23"/>
      <c r="J157" s="19">
        <f t="shared" si="19"/>
        <v>0</v>
      </c>
      <c r="K157" s="18">
        <f t="shared" si="20"/>
        <v>0</v>
      </c>
      <c r="L157" s="19">
        <f t="shared" si="21"/>
        <v>0</v>
      </c>
      <c r="M157" s="51">
        <f t="shared" si="22"/>
        <v>0</v>
      </c>
      <c r="N157" s="19">
        <f t="shared" si="23"/>
        <v>0</v>
      </c>
      <c r="O157" s="60" t="s">
        <v>202</v>
      </c>
    </row>
    <row r="158" spans="1:15" x14ac:dyDescent="0.25">
      <c r="A158" s="15"/>
      <c r="B158" s="22" t="s">
        <v>76</v>
      </c>
      <c r="C158" s="33">
        <v>0.05</v>
      </c>
      <c r="D158" s="7">
        <v>0</v>
      </c>
      <c r="E158" s="55">
        <f>C158*E155</f>
        <v>2918.1190000000001</v>
      </c>
      <c r="F158" s="52">
        <f t="shared" si="17"/>
        <v>0</v>
      </c>
      <c r="G158" s="54"/>
      <c r="H158" s="19">
        <f t="shared" si="18"/>
        <v>0</v>
      </c>
      <c r="I158" s="23"/>
      <c r="J158" s="19">
        <f t="shared" si="19"/>
        <v>0</v>
      </c>
      <c r="K158" s="18">
        <f t="shared" si="20"/>
        <v>0</v>
      </c>
      <c r="L158" s="19">
        <f t="shared" si="21"/>
        <v>0</v>
      </c>
      <c r="M158" s="51">
        <f t="shared" si="22"/>
        <v>0</v>
      </c>
      <c r="N158" s="19">
        <f t="shared" si="23"/>
        <v>0</v>
      </c>
      <c r="O158" s="60" t="s">
        <v>202</v>
      </c>
    </row>
    <row r="159" spans="1:15" x14ac:dyDescent="0.25">
      <c r="A159" s="15"/>
      <c r="B159" s="22" t="s">
        <v>40</v>
      </c>
      <c r="C159" s="33">
        <v>0.05</v>
      </c>
      <c r="D159" s="7">
        <v>0</v>
      </c>
      <c r="E159" s="55">
        <f>C159*E155</f>
        <v>2918.1190000000001</v>
      </c>
      <c r="F159" s="52">
        <f t="shared" si="17"/>
        <v>0</v>
      </c>
      <c r="G159" s="29"/>
      <c r="H159" s="19">
        <f t="shared" si="18"/>
        <v>0</v>
      </c>
      <c r="I159" s="23"/>
      <c r="J159" s="19">
        <f t="shared" si="19"/>
        <v>0</v>
      </c>
      <c r="K159" s="18">
        <f t="shared" si="20"/>
        <v>0</v>
      </c>
      <c r="L159" s="19">
        <f t="shared" si="21"/>
        <v>0</v>
      </c>
      <c r="M159" s="51">
        <f t="shared" si="22"/>
        <v>0</v>
      </c>
      <c r="N159" s="19">
        <f t="shared" si="23"/>
        <v>0</v>
      </c>
      <c r="O159" s="60" t="s">
        <v>202</v>
      </c>
    </row>
    <row r="160" spans="1:15" x14ac:dyDescent="0.25">
      <c r="A160" s="20">
        <v>13</v>
      </c>
      <c r="B160" s="36" t="s">
        <v>84</v>
      </c>
      <c r="C160" s="13"/>
      <c r="D160" s="14"/>
      <c r="E160" s="53"/>
      <c r="F160" s="52"/>
      <c r="G160" s="54"/>
      <c r="H160" s="19">
        <f t="shared" si="18"/>
        <v>0</v>
      </c>
      <c r="I160" s="23"/>
      <c r="J160" s="19">
        <f t="shared" si="19"/>
        <v>0</v>
      </c>
      <c r="K160" s="18">
        <f t="shared" si="20"/>
        <v>0</v>
      </c>
      <c r="L160" s="19">
        <f t="shared" si="21"/>
        <v>0</v>
      </c>
      <c r="M160" s="51">
        <f t="shared" si="22"/>
        <v>0</v>
      </c>
      <c r="N160" s="19">
        <f t="shared" si="23"/>
        <v>0</v>
      </c>
      <c r="O160" s="60" t="s">
        <v>202</v>
      </c>
    </row>
    <row r="161" spans="1:15" x14ac:dyDescent="0.25">
      <c r="A161" s="16">
        <v>13.05</v>
      </c>
      <c r="B161" s="30" t="s">
        <v>85</v>
      </c>
      <c r="C161" s="9" t="s">
        <v>44</v>
      </c>
      <c r="D161" s="12">
        <v>33</v>
      </c>
      <c r="E161" s="53">
        <v>1398.32</v>
      </c>
      <c r="F161" s="52"/>
      <c r="G161" s="54"/>
      <c r="H161" s="19">
        <f t="shared" si="18"/>
        <v>0</v>
      </c>
      <c r="I161" s="23"/>
      <c r="J161" s="19">
        <f t="shared" si="19"/>
        <v>0</v>
      </c>
      <c r="K161" s="18">
        <f t="shared" si="20"/>
        <v>0</v>
      </c>
      <c r="L161" s="19">
        <f t="shared" si="21"/>
        <v>0</v>
      </c>
      <c r="M161" s="51">
        <f t="shared" si="22"/>
        <v>0</v>
      </c>
      <c r="N161" s="19">
        <f t="shared" si="23"/>
        <v>0</v>
      </c>
      <c r="O161" s="60" t="s">
        <v>202</v>
      </c>
    </row>
    <row r="162" spans="1:15" x14ac:dyDescent="0.25">
      <c r="A162" s="15"/>
      <c r="B162" s="22" t="s">
        <v>71</v>
      </c>
      <c r="C162" s="33">
        <v>0.7</v>
      </c>
      <c r="D162" s="7">
        <v>33</v>
      </c>
      <c r="E162" s="55">
        <f>C162*E161</f>
        <v>978.82399999999984</v>
      </c>
      <c r="F162" s="52">
        <f t="shared" si="17"/>
        <v>32301.191999999995</v>
      </c>
      <c r="G162" s="29">
        <v>33</v>
      </c>
      <c r="H162" s="19">
        <f t="shared" si="18"/>
        <v>32301.191999999995</v>
      </c>
      <c r="I162" s="23"/>
      <c r="J162" s="19">
        <f t="shared" si="19"/>
        <v>0</v>
      </c>
      <c r="K162" s="18">
        <f t="shared" si="20"/>
        <v>33</v>
      </c>
      <c r="L162" s="19">
        <f t="shared" si="21"/>
        <v>32301.191999999995</v>
      </c>
      <c r="M162" s="51">
        <f t="shared" si="22"/>
        <v>0</v>
      </c>
      <c r="N162" s="19">
        <f t="shared" si="23"/>
        <v>0</v>
      </c>
      <c r="O162" s="60" t="s">
        <v>202</v>
      </c>
    </row>
    <row r="163" spans="1:15" x14ac:dyDescent="0.25">
      <c r="A163" s="15"/>
      <c r="B163" s="22" t="s">
        <v>86</v>
      </c>
      <c r="C163" s="33">
        <v>0.2</v>
      </c>
      <c r="D163" s="7">
        <v>33</v>
      </c>
      <c r="E163" s="55">
        <f>C163*E161</f>
        <v>279.66399999999999</v>
      </c>
      <c r="F163" s="52">
        <f t="shared" si="17"/>
        <v>9228.9120000000003</v>
      </c>
      <c r="G163" s="29"/>
      <c r="H163" s="19">
        <f t="shared" si="18"/>
        <v>0</v>
      </c>
      <c r="I163" s="23"/>
      <c r="J163" s="19">
        <f t="shared" si="19"/>
        <v>0</v>
      </c>
      <c r="K163" s="18">
        <f t="shared" si="20"/>
        <v>0</v>
      </c>
      <c r="L163" s="19">
        <f t="shared" si="21"/>
        <v>0</v>
      </c>
      <c r="M163" s="51">
        <f t="shared" si="22"/>
        <v>0</v>
      </c>
      <c r="N163" s="19">
        <f t="shared" si="23"/>
        <v>0</v>
      </c>
      <c r="O163" s="60" t="s">
        <v>202</v>
      </c>
    </row>
    <row r="164" spans="1:15" x14ac:dyDescent="0.25">
      <c r="A164" s="15"/>
      <c r="B164" s="22" t="s">
        <v>76</v>
      </c>
      <c r="C164" s="33">
        <v>0.05</v>
      </c>
      <c r="D164" s="7">
        <v>33</v>
      </c>
      <c r="E164" s="55">
        <f>C164*E161</f>
        <v>69.915999999999997</v>
      </c>
      <c r="F164" s="52">
        <f t="shared" si="17"/>
        <v>2307.2280000000001</v>
      </c>
      <c r="G164" s="54"/>
      <c r="H164" s="19">
        <f t="shared" si="18"/>
        <v>0</v>
      </c>
      <c r="I164" s="23"/>
      <c r="J164" s="19">
        <f t="shared" si="19"/>
        <v>0</v>
      </c>
      <c r="K164" s="18">
        <f t="shared" si="20"/>
        <v>0</v>
      </c>
      <c r="L164" s="19">
        <f t="shared" si="21"/>
        <v>0</v>
      </c>
      <c r="M164" s="51">
        <f t="shared" si="22"/>
        <v>0</v>
      </c>
      <c r="N164" s="19">
        <f t="shared" si="23"/>
        <v>0</v>
      </c>
      <c r="O164" s="60" t="s">
        <v>202</v>
      </c>
    </row>
    <row r="165" spans="1:15" x14ac:dyDescent="0.25">
      <c r="A165" s="15"/>
      <c r="B165" s="22" t="s">
        <v>40</v>
      </c>
      <c r="C165" s="33">
        <v>0.05</v>
      </c>
      <c r="D165" s="7">
        <v>33</v>
      </c>
      <c r="E165" s="55">
        <f>C165*E161</f>
        <v>69.915999999999997</v>
      </c>
      <c r="F165" s="52">
        <f t="shared" si="17"/>
        <v>2307.2280000000001</v>
      </c>
      <c r="G165" s="29"/>
      <c r="H165" s="19">
        <f t="shared" si="18"/>
        <v>0</v>
      </c>
      <c r="I165" s="23"/>
      <c r="J165" s="19">
        <f t="shared" si="19"/>
        <v>0</v>
      </c>
      <c r="K165" s="18">
        <f t="shared" si="20"/>
        <v>0</v>
      </c>
      <c r="L165" s="19">
        <f t="shared" si="21"/>
        <v>0</v>
      </c>
      <c r="M165" s="51">
        <f t="shared" si="22"/>
        <v>0</v>
      </c>
      <c r="N165" s="19">
        <f t="shared" si="23"/>
        <v>0</v>
      </c>
      <c r="O165" s="60" t="s">
        <v>202</v>
      </c>
    </row>
    <row r="166" spans="1:15" x14ac:dyDescent="0.25">
      <c r="A166" s="17">
        <v>13.6</v>
      </c>
      <c r="B166" s="34" t="s">
        <v>87</v>
      </c>
      <c r="C166" s="10" t="s">
        <v>75</v>
      </c>
      <c r="D166" s="10">
        <v>1</v>
      </c>
      <c r="E166" s="53">
        <v>26000</v>
      </c>
      <c r="F166" s="52"/>
      <c r="G166" s="54"/>
      <c r="H166" s="19">
        <f t="shared" si="18"/>
        <v>0</v>
      </c>
      <c r="I166" s="23"/>
      <c r="J166" s="19">
        <f t="shared" si="19"/>
        <v>0</v>
      </c>
      <c r="K166" s="18">
        <f t="shared" si="20"/>
        <v>0</v>
      </c>
      <c r="L166" s="19">
        <f t="shared" si="21"/>
        <v>0</v>
      </c>
      <c r="M166" s="51">
        <f t="shared" si="22"/>
        <v>0</v>
      </c>
      <c r="N166" s="19">
        <f t="shared" si="23"/>
        <v>0</v>
      </c>
      <c r="O166" s="60" t="s">
        <v>202</v>
      </c>
    </row>
    <row r="167" spans="1:15" x14ac:dyDescent="0.25">
      <c r="A167" s="15"/>
      <c r="B167" s="22" t="s">
        <v>71</v>
      </c>
      <c r="C167" s="33">
        <v>0.7</v>
      </c>
      <c r="D167" s="7">
        <v>1</v>
      </c>
      <c r="E167" s="55">
        <f>C167*E166</f>
        <v>18200</v>
      </c>
      <c r="F167" s="52">
        <f t="shared" si="17"/>
        <v>18200</v>
      </c>
      <c r="G167" s="29">
        <v>1</v>
      </c>
      <c r="H167" s="19">
        <f t="shared" si="18"/>
        <v>18200</v>
      </c>
      <c r="I167" s="23"/>
      <c r="J167" s="19">
        <f t="shared" si="19"/>
        <v>0</v>
      </c>
      <c r="K167" s="18">
        <f t="shared" si="20"/>
        <v>1</v>
      </c>
      <c r="L167" s="19">
        <f t="shared" si="21"/>
        <v>18200</v>
      </c>
      <c r="M167" s="51">
        <f t="shared" si="22"/>
        <v>0</v>
      </c>
      <c r="N167" s="19">
        <f t="shared" si="23"/>
        <v>0</v>
      </c>
      <c r="O167" s="60" t="s">
        <v>202</v>
      </c>
    </row>
    <row r="168" spans="1:15" x14ac:dyDescent="0.25">
      <c r="A168" s="15"/>
      <c r="B168" s="22" t="s">
        <v>73</v>
      </c>
      <c r="C168" s="33">
        <v>0.2</v>
      </c>
      <c r="D168" s="7">
        <v>1</v>
      </c>
      <c r="E168" s="55">
        <f>C168*E166</f>
        <v>5200</v>
      </c>
      <c r="F168" s="52">
        <f t="shared" si="17"/>
        <v>5200</v>
      </c>
      <c r="G168" s="29"/>
      <c r="H168" s="19">
        <f t="shared" si="18"/>
        <v>0</v>
      </c>
      <c r="I168" s="23"/>
      <c r="J168" s="19">
        <f t="shared" si="19"/>
        <v>0</v>
      </c>
      <c r="K168" s="18">
        <f t="shared" si="20"/>
        <v>0</v>
      </c>
      <c r="L168" s="19">
        <f t="shared" si="21"/>
        <v>0</v>
      </c>
      <c r="M168" s="51">
        <f t="shared" si="22"/>
        <v>0</v>
      </c>
      <c r="N168" s="19">
        <f t="shared" si="23"/>
        <v>0</v>
      </c>
      <c r="O168" s="60" t="s">
        <v>202</v>
      </c>
    </row>
    <row r="169" spans="1:15" x14ac:dyDescent="0.25">
      <c r="A169" s="15"/>
      <c r="B169" s="22" t="s">
        <v>76</v>
      </c>
      <c r="C169" s="33">
        <v>0.05</v>
      </c>
      <c r="D169" s="7">
        <v>1</v>
      </c>
      <c r="E169" s="55">
        <f>C169*E166</f>
        <v>1300</v>
      </c>
      <c r="F169" s="52">
        <f t="shared" si="17"/>
        <v>1300</v>
      </c>
      <c r="G169" s="54"/>
      <c r="H169" s="19">
        <f t="shared" si="18"/>
        <v>0</v>
      </c>
      <c r="I169" s="23"/>
      <c r="J169" s="19">
        <f t="shared" si="19"/>
        <v>0</v>
      </c>
      <c r="K169" s="18">
        <f t="shared" si="20"/>
        <v>0</v>
      </c>
      <c r="L169" s="19">
        <f t="shared" si="21"/>
        <v>0</v>
      </c>
      <c r="M169" s="51">
        <f t="shared" si="22"/>
        <v>0</v>
      </c>
      <c r="N169" s="19">
        <f t="shared" si="23"/>
        <v>0</v>
      </c>
      <c r="O169" s="60" t="s">
        <v>202</v>
      </c>
    </row>
    <row r="170" spans="1:15" x14ac:dyDescent="0.25">
      <c r="A170" s="15"/>
      <c r="B170" s="22" t="s">
        <v>40</v>
      </c>
      <c r="C170" s="33">
        <v>0.05</v>
      </c>
      <c r="D170" s="7">
        <v>1</v>
      </c>
      <c r="E170" s="55">
        <f>C170*E166</f>
        <v>1300</v>
      </c>
      <c r="F170" s="52">
        <f t="shared" si="17"/>
        <v>1300</v>
      </c>
      <c r="G170" s="29"/>
      <c r="H170" s="19">
        <f t="shared" si="18"/>
        <v>0</v>
      </c>
      <c r="I170" s="23"/>
      <c r="J170" s="19">
        <f t="shared" si="19"/>
        <v>0</v>
      </c>
      <c r="K170" s="18">
        <f t="shared" si="20"/>
        <v>0</v>
      </c>
      <c r="L170" s="19">
        <f t="shared" si="21"/>
        <v>0</v>
      </c>
      <c r="M170" s="51">
        <f t="shared" si="22"/>
        <v>0</v>
      </c>
      <c r="N170" s="19">
        <f t="shared" si="23"/>
        <v>0</v>
      </c>
      <c r="O170" s="60" t="s">
        <v>202</v>
      </c>
    </row>
    <row r="171" spans="1:15" ht="25.5" x14ac:dyDescent="0.25">
      <c r="A171" s="16">
        <v>61</v>
      </c>
      <c r="B171" s="30" t="s">
        <v>88</v>
      </c>
      <c r="C171" s="9" t="s">
        <v>70</v>
      </c>
      <c r="D171" s="10">
        <v>1</v>
      </c>
      <c r="E171" s="53">
        <v>59928</v>
      </c>
      <c r="F171" s="52"/>
      <c r="G171" s="54"/>
      <c r="H171" s="19">
        <f t="shared" si="18"/>
        <v>0</v>
      </c>
      <c r="I171" s="23"/>
      <c r="J171" s="19">
        <f t="shared" si="19"/>
        <v>0</v>
      </c>
      <c r="K171" s="18">
        <f t="shared" si="20"/>
        <v>0</v>
      </c>
      <c r="L171" s="19">
        <f t="shared" si="21"/>
        <v>0</v>
      </c>
      <c r="M171" s="51">
        <f t="shared" si="22"/>
        <v>0</v>
      </c>
      <c r="N171" s="19">
        <f t="shared" si="23"/>
        <v>0</v>
      </c>
      <c r="O171" s="60" t="s">
        <v>202</v>
      </c>
    </row>
    <row r="172" spans="1:15" x14ac:dyDescent="0.25">
      <c r="A172" s="15"/>
      <c r="B172" s="22" t="s">
        <v>71</v>
      </c>
      <c r="C172" s="33">
        <v>0.7</v>
      </c>
      <c r="D172" s="7">
        <v>1</v>
      </c>
      <c r="E172" s="55">
        <f>C172*E171</f>
        <v>41949.599999999999</v>
      </c>
      <c r="F172" s="52">
        <f t="shared" si="17"/>
        <v>41949.599999999999</v>
      </c>
      <c r="G172" s="29"/>
      <c r="H172" s="19">
        <f t="shared" si="18"/>
        <v>0</v>
      </c>
      <c r="I172" s="23"/>
      <c r="J172" s="19">
        <f t="shared" si="19"/>
        <v>0</v>
      </c>
      <c r="K172" s="18">
        <f t="shared" si="20"/>
        <v>0</v>
      </c>
      <c r="L172" s="19">
        <f t="shared" si="21"/>
        <v>0</v>
      </c>
      <c r="M172" s="51">
        <f t="shared" si="22"/>
        <v>0</v>
      </c>
      <c r="N172" s="19">
        <f t="shared" si="23"/>
        <v>0</v>
      </c>
      <c r="O172" s="60" t="s">
        <v>202</v>
      </c>
    </row>
    <row r="173" spans="1:15" x14ac:dyDescent="0.25">
      <c r="A173" s="15"/>
      <c r="B173" s="22" t="s">
        <v>73</v>
      </c>
      <c r="C173" s="33">
        <v>0.2</v>
      </c>
      <c r="D173" s="7">
        <v>1</v>
      </c>
      <c r="E173" s="55">
        <f>C173*E171</f>
        <v>11985.6</v>
      </c>
      <c r="F173" s="52">
        <f t="shared" si="17"/>
        <v>11985.6</v>
      </c>
      <c r="G173" s="29"/>
      <c r="H173" s="19">
        <f t="shared" si="18"/>
        <v>0</v>
      </c>
      <c r="I173" s="23"/>
      <c r="J173" s="19">
        <f t="shared" si="19"/>
        <v>0</v>
      </c>
      <c r="K173" s="18">
        <f t="shared" si="20"/>
        <v>0</v>
      </c>
      <c r="L173" s="19">
        <f t="shared" si="21"/>
        <v>0</v>
      </c>
      <c r="M173" s="51">
        <f t="shared" si="22"/>
        <v>0</v>
      </c>
      <c r="N173" s="19">
        <f t="shared" si="23"/>
        <v>0</v>
      </c>
      <c r="O173" s="60" t="s">
        <v>202</v>
      </c>
    </row>
    <row r="174" spans="1:15" x14ac:dyDescent="0.25">
      <c r="A174" s="15"/>
      <c r="B174" s="22" t="s">
        <v>76</v>
      </c>
      <c r="C174" s="33">
        <v>0.05</v>
      </c>
      <c r="D174" s="7">
        <v>1</v>
      </c>
      <c r="E174" s="55">
        <f>C174*E171</f>
        <v>2996.4</v>
      </c>
      <c r="F174" s="52">
        <f t="shared" si="17"/>
        <v>2996.4</v>
      </c>
      <c r="G174" s="54"/>
      <c r="H174" s="19">
        <f t="shared" si="18"/>
        <v>0</v>
      </c>
      <c r="I174" s="23"/>
      <c r="J174" s="19">
        <f t="shared" si="19"/>
        <v>0</v>
      </c>
      <c r="K174" s="18">
        <f t="shared" si="20"/>
        <v>0</v>
      </c>
      <c r="L174" s="19">
        <f t="shared" si="21"/>
        <v>0</v>
      </c>
      <c r="M174" s="51">
        <f t="shared" si="22"/>
        <v>0</v>
      </c>
      <c r="N174" s="19">
        <f t="shared" si="23"/>
        <v>0</v>
      </c>
      <c r="O174" s="60" t="s">
        <v>202</v>
      </c>
    </row>
    <row r="175" spans="1:15" x14ac:dyDescent="0.25">
      <c r="A175" s="15"/>
      <c r="B175" s="22" t="s">
        <v>40</v>
      </c>
      <c r="C175" s="33">
        <v>0.05</v>
      </c>
      <c r="D175" s="7">
        <v>1</v>
      </c>
      <c r="E175" s="55">
        <f>C175*E171</f>
        <v>2996.4</v>
      </c>
      <c r="F175" s="52">
        <f t="shared" si="17"/>
        <v>2996.4</v>
      </c>
      <c r="G175" s="29"/>
      <c r="H175" s="19">
        <f t="shared" si="18"/>
        <v>0</v>
      </c>
      <c r="I175" s="23"/>
      <c r="J175" s="19">
        <f t="shared" si="19"/>
        <v>0</v>
      </c>
      <c r="K175" s="18">
        <f t="shared" si="20"/>
        <v>0</v>
      </c>
      <c r="L175" s="19">
        <f t="shared" si="21"/>
        <v>0</v>
      </c>
      <c r="M175" s="51">
        <f t="shared" si="22"/>
        <v>0</v>
      </c>
      <c r="N175" s="19">
        <f t="shared" si="23"/>
        <v>0</v>
      </c>
      <c r="O175" s="60" t="s">
        <v>202</v>
      </c>
    </row>
    <row r="176" spans="1:15" x14ac:dyDescent="0.25">
      <c r="A176" s="15"/>
      <c r="B176" s="22" t="s">
        <v>89</v>
      </c>
      <c r="C176" s="3"/>
      <c r="D176" s="4"/>
      <c r="E176" s="52"/>
      <c r="F176" s="52"/>
      <c r="G176" s="29"/>
      <c r="H176" s="19">
        <f t="shared" si="18"/>
        <v>0</v>
      </c>
      <c r="I176" s="23"/>
      <c r="J176" s="19">
        <f t="shared" si="19"/>
        <v>0</v>
      </c>
      <c r="K176" s="18">
        <f t="shared" si="20"/>
        <v>0</v>
      </c>
      <c r="L176" s="19">
        <f t="shared" si="21"/>
        <v>0</v>
      </c>
      <c r="M176" s="51">
        <f t="shared" si="22"/>
        <v>0</v>
      </c>
      <c r="N176" s="19">
        <f t="shared" si="23"/>
        <v>0</v>
      </c>
      <c r="O176" s="60" t="s">
        <v>202</v>
      </c>
    </row>
    <row r="177" spans="1:15" x14ac:dyDescent="0.25">
      <c r="A177" s="16">
        <v>19</v>
      </c>
      <c r="B177" s="30" t="s">
        <v>90</v>
      </c>
      <c r="C177" s="9" t="s">
        <v>32</v>
      </c>
      <c r="D177" s="10">
        <v>1</v>
      </c>
      <c r="E177" s="53">
        <v>19976</v>
      </c>
      <c r="F177" s="52"/>
      <c r="G177" s="54"/>
      <c r="H177" s="19">
        <f t="shared" si="18"/>
        <v>0</v>
      </c>
      <c r="I177" s="23"/>
      <c r="J177" s="19">
        <f t="shared" si="19"/>
        <v>0</v>
      </c>
      <c r="K177" s="18">
        <f t="shared" si="20"/>
        <v>0</v>
      </c>
      <c r="L177" s="19">
        <f t="shared" si="21"/>
        <v>0</v>
      </c>
      <c r="M177" s="51">
        <f t="shared" si="22"/>
        <v>0</v>
      </c>
      <c r="N177" s="19">
        <f t="shared" si="23"/>
        <v>0</v>
      </c>
      <c r="O177" s="60" t="s">
        <v>202</v>
      </c>
    </row>
    <row r="178" spans="1:15" x14ac:dyDescent="0.25">
      <c r="A178" s="15"/>
      <c r="B178" s="22" t="s">
        <v>71</v>
      </c>
      <c r="C178" s="33">
        <v>0.7</v>
      </c>
      <c r="D178" s="7">
        <v>1</v>
      </c>
      <c r="E178" s="55">
        <f>C178*E177</f>
        <v>13983.199999999999</v>
      </c>
      <c r="F178" s="52">
        <f t="shared" si="17"/>
        <v>13983.199999999999</v>
      </c>
      <c r="G178" s="29"/>
      <c r="H178" s="19">
        <f t="shared" si="18"/>
        <v>0</v>
      </c>
      <c r="I178" s="23"/>
      <c r="J178" s="19">
        <f t="shared" si="19"/>
        <v>0</v>
      </c>
      <c r="K178" s="18">
        <f t="shared" si="20"/>
        <v>0</v>
      </c>
      <c r="L178" s="19">
        <f t="shared" si="21"/>
        <v>0</v>
      </c>
      <c r="M178" s="51">
        <f t="shared" si="22"/>
        <v>0</v>
      </c>
      <c r="N178" s="19">
        <f t="shared" si="23"/>
        <v>0</v>
      </c>
      <c r="O178" s="60" t="s">
        <v>202</v>
      </c>
    </row>
    <row r="179" spans="1:15" x14ac:dyDescent="0.25">
      <c r="A179" s="15"/>
      <c r="B179" s="22" t="s">
        <v>73</v>
      </c>
      <c r="C179" s="33">
        <v>0.2</v>
      </c>
      <c r="D179" s="7">
        <v>1</v>
      </c>
      <c r="E179" s="55">
        <f>C179*E177</f>
        <v>3995.2000000000003</v>
      </c>
      <c r="F179" s="52">
        <f t="shared" si="17"/>
        <v>3995.2000000000003</v>
      </c>
      <c r="G179" s="29"/>
      <c r="H179" s="19">
        <f t="shared" si="18"/>
        <v>0</v>
      </c>
      <c r="I179" s="23"/>
      <c r="J179" s="19">
        <f t="shared" si="19"/>
        <v>0</v>
      </c>
      <c r="K179" s="18">
        <f t="shared" si="20"/>
        <v>0</v>
      </c>
      <c r="L179" s="19">
        <f t="shared" si="21"/>
        <v>0</v>
      </c>
      <c r="M179" s="51">
        <f t="shared" si="22"/>
        <v>0</v>
      </c>
      <c r="N179" s="19">
        <f t="shared" si="23"/>
        <v>0</v>
      </c>
      <c r="O179" s="60" t="s">
        <v>202</v>
      </c>
    </row>
    <row r="180" spans="1:15" x14ac:dyDescent="0.25">
      <c r="A180" s="15"/>
      <c r="B180" s="22" t="s">
        <v>76</v>
      </c>
      <c r="C180" s="33">
        <v>0.05</v>
      </c>
      <c r="D180" s="7">
        <v>1</v>
      </c>
      <c r="E180" s="55">
        <f>C180*E177</f>
        <v>998.80000000000007</v>
      </c>
      <c r="F180" s="52">
        <f t="shared" si="17"/>
        <v>998.80000000000007</v>
      </c>
      <c r="G180" s="54"/>
      <c r="H180" s="19">
        <f t="shared" si="18"/>
        <v>0</v>
      </c>
      <c r="I180" s="23"/>
      <c r="J180" s="19">
        <f t="shared" si="19"/>
        <v>0</v>
      </c>
      <c r="K180" s="18">
        <f t="shared" si="20"/>
        <v>0</v>
      </c>
      <c r="L180" s="19">
        <f t="shared" si="21"/>
        <v>0</v>
      </c>
      <c r="M180" s="51">
        <f t="shared" si="22"/>
        <v>0</v>
      </c>
      <c r="N180" s="19">
        <f t="shared" si="23"/>
        <v>0</v>
      </c>
      <c r="O180" s="60" t="s">
        <v>202</v>
      </c>
    </row>
    <row r="181" spans="1:15" x14ac:dyDescent="0.25">
      <c r="A181" s="15"/>
      <c r="B181" s="22" t="s">
        <v>40</v>
      </c>
      <c r="C181" s="33">
        <v>0.05</v>
      </c>
      <c r="D181" s="7">
        <v>1</v>
      </c>
      <c r="E181" s="55">
        <f>C181*E177</f>
        <v>998.80000000000007</v>
      </c>
      <c r="F181" s="52">
        <f t="shared" si="17"/>
        <v>998.80000000000007</v>
      </c>
      <c r="G181" s="29"/>
      <c r="H181" s="19">
        <f t="shared" si="18"/>
        <v>0</v>
      </c>
      <c r="I181" s="23"/>
      <c r="J181" s="19">
        <f t="shared" si="19"/>
        <v>0</v>
      </c>
      <c r="K181" s="18">
        <f t="shared" si="20"/>
        <v>0</v>
      </c>
      <c r="L181" s="19">
        <f t="shared" si="21"/>
        <v>0</v>
      </c>
      <c r="M181" s="51">
        <f t="shared" si="22"/>
        <v>0</v>
      </c>
      <c r="N181" s="19">
        <f t="shared" si="23"/>
        <v>0</v>
      </c>
      <c r="O181" s="60" t="s">
        <v>202</v>
      </c>
    </row>
    <row r="182" spans="1:15" ht="45" x14ac:dyDescent="0.25">
      <c r="A182" s="20">
        <v>20</v>
      </c>
      <c r="B182" s="36" t="s">
        <v>91</v>
      </c>
      <c r="C182" s="13" t="s">
        <v>92</v>
      </c>
      <c r="D182" s="14">
        <v>16</v>
      </c>
      <c r="E182" s="53">
        <v>86695.84</v>
      </c>
      <c r="F182" s="52"/>
      <c r="G182" s="54"/>
      <c r="H182" s="19">
        <f t="shared" si="18"/>
        <v>0</v>
      </c>
      <c r="I182" s="23"/>
      <c r="J182" s="19">
        <f t="shared" si="19"/>
        <v>0</v>
      </c>
      <c r="K182" s="18">
        <f t="shared" si="20"/>
        <v>0</v>
      </c>
      <c r="L182" s="19">
        <f t="shared" si="21"/>
        <v>0</v>
      </c>
      <c r="M182" s="51">
        <f t="shared" si="22"/>
        <v>0</v>
      </c>
      <c r="N182" s="19">
        <f t="shared" si="23"/>
        <v>0</v>
      </c>
      <c r="O182" s="60" t="s">
        <v>202</v>
      </c>
    </row>
    <row r="183" spans="1:15" x14ac:dyDescent="0.25">
      <c r="A183" s="15"/>
      <c r="B183" s="22" t="s">
        <v>71</v>
      </c>
      <c r="C183" s="33">
        <v>0.7</v>
      </c>
      <c r="D183" s="7">
        <v>16</v>
      </c>
      <c r="E183" s="55">
        <f>C183*E182</f>
        <v>60687.087999999996</v>
      </c>
      <c r="F183" s="52">
        <f t="shared" si="17"/>
        <v>970993.40799999994</v>
      </c>
      <c r="G183" s="29">
        <v>16</v>
      </c>
      <c r="H183" s="19">
        <f t="shared" si="18"/>
        <v>970993.40799999994</v>
      </c>
      <c r="I183" s="23"/>
      <c r="J183" s="19">
        <f t="shared" si="19"/>
        <v>0</v>
      </c>
      <c r="K183" s="18">
        <f t="shared" si="20"/>
        <v>16</v>
      </c>
      <c r="L183" s="19">
        <f t="shared" si="21"/>
        <v>970993.40799999994</v>
      </c>
      <c r="M183" s="51">
        <f t="shared" si="22"/>
        <v>0</v>
      </c>
      <c r="N183" s="19">
        <f t="shared" si="23"/>
        <v>0</v>
      </c>
      <c r="O183" s="60" t="s">
        <v>202</v>
      </c>
    </row>
    <row r="184" spans="1:15" x14ac:dyDescent="0.25">
      <c r="A184" s="15"/>
      <c r="B184" s="22" t="s">
        <v>73</v>
      </c>
      <c r="C184" s="33">
        <v>0.2</v>
      </c>
      <c r="D184" s="7">
        <v>16</v>
      </c>
      <c r="E184" s="55">
        <f>C184*E182</f>
        <v>17339.168000000001</v>
      </c>
      <c r="F184" s="52">
        <f t="shared" si="17"/>
        <v>277426.68800000002</v>
      </c>
      <c r="G184" s="29">
        <v>16</v>
      </c>
      <c r="H184" s="19">
        <f t="shared" si="18"/>
        <v>277426.68800000002</v>
      </c>
      <c r="I184" s="23"/>
      <c r="J184" s="19">
        <f t="shared" si="19"/>
        <v>0</v>
      </c>
      <c r="K184" s="18">
        <f t="shared" si="20"/>
        <v>16</v>
      </c>
      <c r="L184" s="19">
        <f t="shared" si="21"/>
        <v>277426.68800000002</v>
      </c>
      <c r="M184" s="51">
        <f t="shared" si="22"/>
        <v>0</v>
      </c>
      <c r="N184" s="19">
        <f t="shared" si="23"/>
        <v>0</v>
      </c>
      <c r="O184" s="60" t="s">
        <v>202</v>
      </c>
    </row>
    <row r="185" spans="1:15" x14ac:dyDescent="0.25">
      <c r="A185" s="15"/>
      <c r="B185" s="22" t="s">
        <v>76</v>
      </c>
      <c r="C185" s="33">
        <v>0.05</v>
      </c>
      <c r="D185" s="7">
        <v>16</v>
      </c>
      <c r="E185" s="55">
        <f>C185*E182</f>
        <v>4334.7920000000004</v>
      </c>
      <c r="F185" s="52">
        <f t="shared" si="17"/>
        <v>69356.672000000006</v>
      </c>
      <c r="G185" s="54"/>
      <c r="H185" s="19">
        <f t="shared" si="18"/>
        <v>0</v>
      </c>
      <c r="I185" s="23"/>
      <c r="J185" s="19">
        <f t="shared" si="19"/>
        <v>0</v>
      </c>
      <c r="K185" s="18">
        <f t="shared" si="20"/>
        <v>0</v>
      </c>
      <c r="L185" s="19">
        <f t="shared" si="21"/>
        <v>0</v>
      </c>
      <c r="M185" s="51">
        <f t="shared" si="22"/>
        <v>0</v>
      </c>
      <c r="N185" s="19">
        <f t="shared" si="23"/>
        <v>0</v>
      </c>
      <c r="O185" s="60" t="s">
        <v>202</v>
      </c>
    </row>
    <row r="186" spans="1:15" x14ac:dyDescent="0.25">
      <c r="A186" s="15"/>
      <c r="B186" s="22" t="s">
        <v>40</v>
      </c>
      <c r="C186" s="33">
        <v>0.05</v>
      </c>
      <c r="D186" s="7">
        <v>16</v>
      </c>
      <c r="E186" s="55">
        <f>C186*E182</f>
        <v>4334.7920000000004</v>
      </c>
      <c r="F186" s="52">
        <f t="shared" si="17"/>
        <v>69356.672000000006</v>
      </c>
      <c r="G186" s="29"/>
      <c r="H186" s="19">
        <f t="shared" si="18"/>
        <v>0</v>
      </c>
      <c r="I186" s="23"/>
      <c r="J186" s="19">
        <f t="shared" si="19"/>
        <v>0</v>
      </c>
      <c r="K186" s="18">
        <f t="shared" si="20"/>
        <v>0</v>
      </c>
      <c r="L186" s="19">
        <f t="shared" si="21"/>
        <v>0</v>
      </c>
      <c r="M186" s="51">
        <f t="shared" si="22"/>
        <v>0</v>
      </c>
      <c r="N186" s="19">
        <f t="shared" si="23"/>
        <v>0</v>
      </c>
      <c r="O186" s="60" t="s">
        <v>202</v>
      </c>
    </row>
    <row r="187" spans="1:15" ht="63.75" x14ac:dyDescent="0.25">
      <c r="A187" s="16">
        <v>49</v>
      </c>
      <c r="B187" s="30" t="s">
        <v>93</v>
      </c>
      <c r="C187" s="9" t="s">
        <v>35</v>
      </c>
      <c r="D187" s="10">
        <v>1</v>
      </c>
      <c r="E187" s="53">
        <v>374550</v>
      </c>
      <c r="F187" s="52"/>
      <c r="G187" s="54"/>
      <c r="H187" s="19">
        <f t="shared" si="18"/>
        <v>0</v>
      </c>
      <c r="I187" s="23"/>
      <c r="J187" s="19">
        <f t="shared" si="19"/>
        <v>0</v>
      </c>
      <c r="K187" s="18">
        <f t="shared" si="20"/>
        <v>0</v>
      </c>
      <c r="L187" s="19">
        <f t="shared" si="21"/>
        <v>0</v>
      </c>
      <c r="M187" s="51">
        <f t="shared" si="22"/>
        <v>0</v>
      </c>
      <c r="N187" s="19">
        <f t="shared" si="23"/>
        <v>0</v>
      </c>
      <c r="O187" s="60" t="s">
        <v>202</v>
      </c>
    </row>
    <row r="188" spans="1:15" x14ac:dyDescent="0.25">
      <c r="A188" s="15"/>
      <c r="B188" s="22" t="s">
        <v>71</v>
      </c>
      <c r="C188" s="33">
        <v>0.7</v>
      </c>
      <c r="D188" s="7">
        <v>1</v>
      </c>
      <c r="E188" s="55">
        <f>C188*E187</f>
        <v>262185</v>
      </c>
      <c r="F188" s="52">
        <f t="shared" si="17"/>
        <v>262185</v>
      </c>
      <c r="G188" s="29">
        <v>1</v>
      </c>
      <c r="H188" s="19">
        <f t="shared" si="18"/>
        <v>262185</v>
      </c>
      <c r="I188" s="23"/>
      <c r="J188" s="19">
        <f t="shared" si="19"/>
        <v>0</v>
      </c>
      <c r="K188" s="18">
        <f t="shared" si="20"/>
        <v>1</v>
      </c>
      <c r="L188" s="19">
        <f t="shared" si="21"/>
        <v>262185</v>
      </c>
      <c r="M188" s="51">
        <f t="shared" si="22"/>
        <v>0</v>
      </c>
      <c r="N188" s="19">
        <f t="shared" si="23"/>
        <v>0</v>
      </c>
      <c r="O188" s="60" t="s">
        <v>202</v>
      </c>
    </row>
    <row r="189" spans="1:15" x14ac:dyDescent="0.25">
      <c r="A189" s="15"/>
      <c r="B189" s="22" t="s">
        <v>73</v>
      </c>
      <c r="C189" s="33">
        <v>0.2</v>
      </c>
      <c r="D189" s="7">
        <v>1</v>
      </c>
      <c r="E189" s="55">
        <f>C189*E187</f>
        <v>74910</v>
      </c>
      <c r="F189" s="52">
        <f t="shared" si="17"/>
        <v>74910</v>
      </c>
      <c r="G189" s="29"/>
      <c r="H189" s="19">
        <f t="shared" si="18"/>
        <v>0</v>
      </c>
      <c r="I189" s="23"/>
      <c r="J189" s="19">
        <f t="shared" si="19"/>
        <v>0</v>
      </c>
      <c r="K189" s="18">
        <f t="shared" si="20"/>
        <v>0</v>
      </c>
      <c r="L189" s="19">
        <f t="shared" si="21"/>
        <v>0</v>
      </c>
      <c r="M189" s="51">
        <f t="shared" si="22"/>
        <v>0</v>
      </c>
      <c r="N189" s="19">
        <f t="shared" si="23"/>
        <v>0</v>
      </c>
      <c r="O189" s="60" t="s">
        <v>202</v>
      </c>
    </row>
    <row r="190" spans="1:15" x14ac:dyDescent="0.25">
      <c r="A190" s="15"/>
      <c r="B190" s="22" t="s">
        <v>76</v>
      </c>
      <c r="C190" s="33">
        <v>0.05</v>
      </c>
      <c r="D190" s="7">
        <v>1</v>
      </c>
      <c r="E190" s="55">
        <f>C190*E187</f>
        <v>18727.5</v>
      </c>
      <c r="F190" s="52">
        <f t="shared" si="17"/>
        <v>18727.5</v>
      </c>
      <c r="G190" s="54"/>
      <c r="H190" s="19">
        <f t="shared" si="18"/>
        <v>0</v>
      </c>
      <c r="I190" s="23"/>
      <c r="J190" s="19">
        <f t="shared" si="19"/>
        <v>0</v>
      </c>
      <c r="K190" s="18">
        <f t="shared" si="20"/>
        <v>0</v>
      </c>
      <c r="L190" s="19">
        <f t="shared" si="21"/>
        <v>0</v>
      </c>
      <c r="M190" s="51">
        <f t="shared" si="22"/>
        <v>0</v>
      </c>
      <c r="N190" s="19">
        <f t="shared" si="23"/>
        <v>0</v>
      </c>
      <c r="O190" s="60" t="s">
        <v>202</v>
      </c>
    </row>
    <row r="191" spans="1:15" x14ac:dyDescent="0.25">
      <c r="A191" s="15"/>
      <c r="B191" s="22" t="s">
        <v>40</v>
      </c>
      <c r="C191" s="33">
        <v>0.05</v>
      </c>
      <c r="D191" s="7">
        <v>1</v>
      </c>
      <c r="E191" s="55">
        <f>C191*E187</f>
        <v>18727.5</v>
      </c>
      <c r="F191" s="52">
        <f t="shared" si="17"/>
        <v>18727.5</v>
      </c>
      <c r="G191" s="29"/>
      <c r="H191" s="19">
        <f t="shared" si="18"/>
        <v>0</v>
      </c>
      <c r="I191" s="23"/>
      <c r="J191" s="19">
        <f t="shared" si="19"/>
        <v>0</v>
      </c>
      <c r="K191" s="18">
        <f t="shared" si="20"/>
        <v>0</v>
      </c>
      <c r="L191" s="19">
        <f t="shared" si="21"/>
        <v>0</v>
      </c>
      <c r="M191" s="51">
        <f t="shared" si="22"/>
        <v>0</v>
      </c>
      <c r="N191" s="19">
        <f t="shared" si="23"/>
        <v>0</v>
      </c>
      <c r="O191" s="60" t="s">
        <v>202</v>
      </c>
    </row>
    <row r="192" spans="1:15" x14ac:dyDescent="0.25">
      <c r="A192" s="17">
        <v>49.1</v>
      </c>
      <c r="B192" s="34" t="s">
        <v>94</v>
      </c>
      <c r="C192" s="10" t="s">
        <v>32</v>
      </c>
      <c r="D192" s="10">
        <v>2</v>
      </c>
      <c r="E192" s="53">
        <v>15000</v>
      </c>
      <c r="F192" s="52"/>
      <c r="G192" s="54"/>
      <c r="H192" s="19">
        <f t="shared" si="18"/>
        <v>0</v>
      </c>
      <c r="I192" s="23"/>
      <c r="J192" s="19">
        <f t="shared" si="19"/>
        <v>0</v>
      </c>
      <c r="K192" s="18">
        <f t="shared" si="20"/>
        <v>0</v>
      </c>
      <c r="L192" s="19">
        <f t="shared" si="21"/>
        <v>0</v>
      </c>
      <c r="M192" s="51">
        <f t="shared" si="22"/>
        <v>0</v>
      </c>
      <c r="N192" s="19">
        <f t="shared" si="23"/>
        <v>0</v>
      </c>
      <c r="O192" s="60" t="s">
        <v>202</v>
      </c>
    </row>
    <row r="193" spans="1:15" x14ac:dyDescent="0.25">
      <c r="A193" s="15"/>
      <c r="B193" s="22" t="s">
        <v>71</v>
      </c>
      <c r="C193" s="33">
        <v>0.7</v>
      </c>
      <c r="D193" s="7">
        <v>2</v>
      </c>
      <c r="E193" s="55">
        <f>C193*E192</f>
        <v>10500</v>
      </c>
      <c r="F193" s="52">
        <f t="shared" si="17"/>
        <v>21000</v>
      </c>
      <c r="G193" s="29"/>
      <c r="H193" s="19">
        <f t="shared" si="18"/>
        <v>0</v>
      </c>
      <c r="I193" s="23"/>
      <c r="J193" s="19">
        <f t="shared" si="19"/>
        <v>0</v>
      </c>
      <c r="K193" s="18">
        <f t="shared" si="20"/>
        <v>0</v>
      </c>
      <c r="L193" s="19">
        <f t="shared" si="21"/>
        <v>0</v>
      </c>
      <c r="M193" s="51">
        <f t="shared" si="22"/>
        <v>0</v>
      </c>
      <c r="N193" s="19">
        <f t="shared" si="23"/>
        <v>0</v>
      </c>
      <c r="O193" s="60" t="s">
        <v>202</v>
      </c>
    </row>
    <row r="194" spans="1:15" x14ac:dyDescent="0.25">
      <c r="A194" s="15"/>
      <c r="B194" s="22" t="s">
        <v>73</v>
      </c>
      <c r="C194" s="33">
        <v>0.2</v>
      </c>
      <c r="D194" s="7">
        <v>2</v>
      </c>
      <c r="E194" s="55">
        <f>C194*E192</f>
        <v>3000</v>
      </c>
      <c r="F194" s="52">
        <f t="shared" si="17"/>
        <v>6000</v>
      </c>
      <c r="G194" s="29"/>
      <c r="H194" s="19">
        <f t="shared" si="18"/>
        <v>0</v>
      </c>
      <c r="I194" s="23"/>
      <c r="J194" s="19">
        <f t="shared" si="19"/>
        <v>0</v>
      </c>
      <c r="K194" s="18">
        <f t="shared" si="20"/>
        <v>0</v>
      </c>
      <c r="L194" s="19">
        <f t="shared" si="21"/>
        <v>0</v>
      </c>
      <c r="M194" s="51">
        <f t="shared" si="22"/>
        <v>0</v>
      </c>
      <c r="N194" s="19">
        <f t="shared" si="23"/>
        <v>0</v>
      </c>
      <c r="O194" s="60" t="s">
        <v>202</v>
      </c>
    </row>
    <row r="195" spans="1:15" x14ac:dyDescent="0.25">
      <c r="A195" s="15"/>
      <c r="B195" s="22" t="s">
        <v>76</v>
      </c>
      <c r="C195" s="33">
        <v>0.05</v>
      </c>
      <c r="D195" s="7">
        <v>2</v>
      </c>
      <c r="E195" s="55">
        <f>C195*E192</f>
        <v>750</v>
      </c>
      <c r="F195" s="52">
        <f t="shared" si="17"/>
        <v>1500</v>
      </c>
      <c r="G195" s="54"/>
      <c r="H195" s="19">
        <f t="shared" si="18"/>
        <v>0</v>
      </c>
      <c r="I195" s="23"/>
      <c r="J195" s="19">
        <f t="shared" si="19"/>
        <v>0</v>
      </c>
      <c r="K195" s="18">
        <f t="shared" si="20"/>
        <v>0</v>
      </c>
      <c r="L195" s="19">
        <f t="shared" si="21"/>
        <v>0</v>
      </c>
      <c r="M195" s="51">
        <f t="shared" si="22"/>
        <v>0</v>
      </c>
      <c r="N195" s="19">
        <f t="shared" si="23"/>
        <v>0</v>
      </c>
      <c r="O195" s="60" t="s">
        <v>202</v>
      </c>
    </row>
    <row r="196" spans="1:15" x14ac:dyDescent="0.25">
      <c r="A196" s="15"/>
      <c r="B196" s="22" t="s">
        <v>40</v>
      </c>
      <c r="C196" s="33">
        <v>0.05</v>
      </c>
      <c r="D196" s="7">
        <v>2</v>
      </c>
      <c r="E196" s="55">
        <f>C196*E192</f>
        <v>750</v>
      </c>
      <c r="F196" s="52">
        <f t="shared" si="17"/>
        <v>1500</v>
      </c>
      <c r="G196" s="29"/>
      <c r="H196" s="19">
        <f t="shared" si="18"/>
        <v>0</v>
      </c>
      <c r="I196" s="23"/>
      <c r="J196" s="19">
        <f t="shared" si="19"/>
        <v>0</v>
      </c>
      <c r="K196" s="18">
        <f t="shared" si="20"/>
        <v>0</v>
      </c>
      <c r="L196" s="19">
        <f t="shared" si="21"/>
        <v>0</v>
      </c>
      <c r="M196" s="51">
        <f t="shared" si="22"/>
        <v>0</v>
      </c>
      <c r="N196" s="19">
        <f t="shared" si="23"/>
        <v>0</v>
      </c>
      <c r="O196" s="60" t="s">
        <v>202</v>
      </c>
    </row>
    <row r="197" spans="1:15" x14ac:dyDescent="0.25">
      <c r="A197" s="16">
        <v>63</v>
      </c>
      <c r="B197" s="30" t="s">
        <v>95</v>
      </c>
      <c r="C197" s="9" t="s">
        <v>70</v>
      </c>
      <c r="D197" s="10">
        <v>1</v>
      </c>
      <c r="E197" s="53">
        <v>59928</v>
      </c>
      <c r="F197" s="52"/>
      <c r="G197" s="54"/>
      <c r="H197" s="19">
        <f t="shared" si="18"/>
        <v>0</v>
      </c>
      <c r="I197" s="23"/>
      <c r="J197" s="19">
        <f t="shared" si="19"/>
        <v>0</v>
      </c>
      <c r="K197" s="18">
        <f t="shared" si="20"/>
        <v>0</v>
      </c>
      <c r="L197" s="19">
        <f t="shared" si="21"/>
        <v>0</v>
      </c>
      <c r="M197" s="51">
        <f t="shared" si="22"/>
        <v>0</v>
      </c>
      <c r="N197" s="19">
        <f t="shared" si="23"/>
        <v>0</v>
      </c>
      <c r="O197" s="60" t="s">
        <v>202</v>
      </c>
    </row>
    <row r="198" spans="1:15" x14ac:dyDescent="0.25">
      <c r="A198" s="15"/>
      <c r="B198" s="22" t="s">
        <v>71</v>
      </c>
      <c r="C198" s="33">
        <v>0.7</v>
      </c>
      <c r="D198" s="7">
        <v>1</v>
      </c>
      <c r="E198" s="55">
        <f>C198*E197</f>
        <v>41949.599999999999</v>
      </c>
      <c r="F198" s="52">
        <f t="shared" si="17"/>
        <v>41949.599999999999</v>
      </c>
      <c r="G198" s="29"/>
      <c r="H198" s="19">
        <f t="shared" si="18"/>
        <v>0</v>
      </c>
      <c r="I198" s="23"/>
      <c r="J198" s="19">
        <f t="shared" si="19"/>
        <v>0</v>
      </c>
      <c r="K198" s="18">
        <f t="shared" si="20"/>
        <v>0</v>
      </c>
      <c r="L198" s="19">
        <f t="shared" si="21"/>
        <v>0</v>
      </c>
      <c r="M198" s="51">
        <f t="shared" si="22"/>
        <v>0</v>
      </c>
      <c r="N198" s="19">
        <f t="shared" si="23"/>
        <v>0</v>
      </c>
      <c r="O198" s="60" t="s">
        <v>202</v>
      </c>
    </row>
    <row r="199" spans="1:15" x14ac:dyDescent="0.25">
      <c r="A199" s="15"/>
      <c r="B199" s="22" t="s">
        <v>73</v>
      </c>
      <c r="C199" s="33">
        <v>0.2</v>
      </c>
      <c r="D199" s="7">
        <v>1</v>
      </c>
      <c r="E199" s="55">
        <f>C199*E197</f>
        <v>11985.6</v>
      </c>
      <c r="F199" s="52">
        <f t="shared" si="17"/>
        <v>11985.6</v>
      </c>
      <c r="G199" s="29"/>
      <c r="H199" s="19">
        <f t="shared" si="18"/>
        <v>0</v>
      </c>
      <c r="I199" s="23"/>
      <c r="J199" s="19">
        <f t="shared" si="19"/>
        <v>0</v>
      </c>
      <c r="K199" s="18">
        <f t="shared" si="20"/>
        <v>0</v>
      </c>
      <c r="L199" s="19">
        <f t="shared" si="21"/>
        <v>0</v>
      </c>
      <c r="M199" s="51">
        <f t="shared" si="22"/>
        <v>0</v>
      </c>
      <c r="N199" s="19">
        <f t="shared" si="23"/>
        <v>0</v>
      </c>
      <c r="O199" s="60" t="s">
        <v>202</v>
      </c>
    </row>
    <row r="200" spans="1:15" x14ac:dyDescent="0.25">
      <c r="A200" s="15"/>
      <c r="B200" s="22" t="s">
        <v>76</v>
      </c>
      <c r="C200" s="33">
        <v>0.05</v>
      </c>
      <c r="D200" s="7">
        <v>1</v>
      </c>
      <c r="E200" s="55">
        <f>C200*E197</f>
        <v>2996.4</v>
      </c>
      <c r="F200" s="52">
        <f t="shared" si="17"/>
        <v>2996.4</v>
      </c>
      <c r="G200" s="54"/>
      <c r="H200" s="19">
        <f t="shared" si="18"/>
        <v>0</v>
      </c>
      <c r="I200" s="23"/>
      <c r="J200" s="19">
        <f t="shared" si="19"/>
        <v>0</v>
      </c>
      <c r="K200" s="18">
        <f t="shared" si="20"/>
        <v>0</v>
      </c>
      <c r="L200" s="19">
        <f t="shared" si="21"/>
        <v>0</v>
      </c>
      <c r="M200" s="51">
        <f t="shared" si="22"/>
        <v>0</v>
      </c>
      <c r="N200" s="19">
        <f t="shared" si="23"/>
        <v>0</v>
      </c>
      <c r="O200" s="60" t="s">
        <v>202</v>
      </c>
    </row>
    <row r="201" spans="1:15" x14ac:dyDescent="0.25">
      <c r="A201" s="15"/>
      <c r="B201" s="22" t="s">
        <v>40</v>
      </c>
      <c r="C201" s="33">
        <v>0.05</v>
      </c>
      <c r="D201" s="7">
        <v>1</v>
      </c>
      <c r="E201" s="55">
        <f>C201*E197</f>
        <v>2996.4</v>
      </c>
      <c r="F201" s="52">
        <f t="shared" si="17"/>
        <v>2996.4</v>
      </c>
      <c r="G201" s="29"/>
      <c r="H201" s="19">
        <f t="shared" si="18"/>
        <v>0</v>
      </c>
      <c r="I201" s="23"/>
      <c r="J201" s="19">
        <f t="shared" si="19"/>
        <v>0</v>
      </c>
      <c r="K201" s="18">
        <f t="shared" si="20"/>
        <v>0</v>
      </c>
      <c r="L201" s="19">
        <f t="shared" si="21"/>
        <v>0</v>
      </c>
      <c r="M201" s="51">
        <f t="shared" si="22"/>
        <v>0</v>
      </c>
      <c r="N201" s="19">
        <f t="shared" si="23"/>
        <v>0</v>
      </c>
      <c r="O201" s="60" t="s">
        <v>202</v>
      </c>
    </row>
    <row r="202" spans="1:15" x14ac:dyDescent="0.25">
      <c r="A202" s="21">
        <v>63.01</v>
      </c>
      <c r="B202" s="37" t="s">
        <v>96</v>
      </c>
      <c r="C202" s="14"/>
      <c r="D202" s="14"/>
      <c r="E202" s="53"/>
      <c r="F202" s="52"/>
      <c r="G202" s="54"/>
      <c r="H202" s="19">
        <f t="shared" si="18"/>
        <v>0</v>
      </c>
      <c r="I202" s="23"/>
      <c r="J202" s="19">
        <f t="shared" si="19"/>
        <v>0</v>
      </c>
      <c r="K202" s="18">
        <f t="shared" si="20"/>
        <v>0</v>
      </c>
      <c r="L202" s="19">
        <f t="shared" si="21"/>
        <v>0</v>
      </c>
      <c r="M202" s="51">
        <f t="shared" si="22"/>
        <v>0</v>
      </c>
      <c r="N202" s="19">
        <f t="shared" si="23"/>
        <v>0</v>
      </c>
      <c r="O202" s="60" t="s">
        <v>202</v>
      </c>
    </row>
    <row r="203" spans="1:15" x14ac:dyDescent="0.25">
      <c r="A203" s="17">
        <v>63.1</v>
      </c>
      <c r="B203" s="34" t="s">
        <v>97</v>
      </c>
      <c r="C203" s="10" t="s">
        <v>98</v>
      </c>
      <c r="D203" s="10">
        <v>1</v>
      </c>
      <c r="E203" s="53">
        <v>306000</v>
      </c>
      <c r="F203" s="52"/>
      <c r="G203" s="54"/>
      <c r="H203" s="19">
        <f t="shared" si="18"/>
        <v>0</v>
      </c>
      <c r="I203" s="23"/>
      <c r="J203" s="19">
        <f t="shared" si="19"/>
        <v>0</v>
      </c>
      <c r="K203" s="18">
        <f t="shared" si="20"/>
        <v>0</v>
      </c>
      <c r="L203" s="19">
        <f t="shared" si="21"/>
        <v>0</v>
      </c>
      <c r="M203" s="51">
        <f t="shared" si="22"/>
        <v>0</v>
      </c>
      <c r="N203" s="19">
        <f t="shared" si="23"/>
        <v>0</v>
      </c>
      <c r="O203" s="60" t="s">
        <v>202</v>
      </c>
    </row>
    <row r="204" spans="1:15" x14ac:dyDescent="0.25">
      <c r="A204" s="15"/>
      <c r="B204" s="22" t="s">
        <v>71</v>
      </c>
      <c r="C204" s="33">
        <v>0.7</v>
      </c>
      <c r="D204" s="7">
        <v>1</v>
      </c>
      <c r="E204" s="55">
        <f>C204*E203</f>
        <v>214200</v>
      </c>
      <c r="F204" s="52">
        <f t="shared" si="17"/>
        <v>214200</v>
      </c>
      <c r="G204" s="29">
        <v>1</v>
      </c>
      <c r="H204" s="19">
        <f t="shared" si="18"/>
        <v>214200</v>
      </c>
      <c r="I204" s="23"/>
      <c r="J204" s="19">
        <f t="shared" si="19"/>
        <v>0</v>
      </c>
      <c r="K204" s="18">
        <f t="shared" si="20"/>
        <v>1</v>
      </c>
      <c r="L204" s="19">
        <f t="shared" si="21"/>
        <v>214200</v>
      </c>
      <c r="M204" s="51">
        <f t="shared" si="22"/>
        <v>0</v>
      </c>
      <c r="N204" s="19">
        <f t="shared" si="23"/>
        <v>0</v>
      </c>
      <c r="O204" s="60" t="s">
        <v>202</v>
      </c>
    </row>
    <row r="205" spans="1:15" x14ac:dyDescent="0.25">
      <c r="A205" s="15"/>
      <c r="B205" s="22" t="s">
        <v>73</v>
      </c>
      <c r="C205" s="33">
        <v>0.2</v>
      </c>
      <c r="D205" s="7">
        <v>1</v>
      </c>
      <c r="E205" s="55">
        <f>C205*E203</f>
        <v>61200</v>
      </c>
      <c r="F205" s="52">
        <f t="shared" si="17"/>
        <v>61200</v>
      </c>
      <c r="G205" s="29"/>
      <c r="H205" s="19">
        <f t="shared" si="18"/>
        <v>0</v>
      </c>
      <c r="I205" s="23"/>
      <c r="J205" s="19">
        <f t="shared" si="19"/>
        <v>0</v>
      </c>
      <c r="K205" s="18">
        <f t="shared" si="20"/>
        <v>0</v>
      </c>
      <c r="L205" s="19">
        <f t="shared" si="21"/>
        <v>0</v>
      </c>
      <c r="M205" s="51">
        <f t="shared" si="22"/>
        <v>0</v>
      </c>
      <c r="N205" s="19">
        <f t="shared" si="23"/>
        <v>0</v>
      </c>
      <c r="O205" s="60" t="s">
        <v>202</v>
      </c>
    </row>
    <row r="206" spans="1:15" x14ac:dyDescent="0.25">
      <c r="A206" s="15"/>
      <c r="B206" s="22" t="s">
        <v>76</v>
      </c>
      <c r="C206" s="33">
        <v>0.05</v>
      </c>
      <c r="D206" s="7">
        <v>1</v>
      </c>
      <c r="E206" s="55">
        <f>C206*E203</f>
        <v>15300</v>
      </c>
      <c r="F206" s="52">
        <f t="shared" ref="F206:F269" si="24">+E206*D206</f>
        <v>15300</v>
      </c>
      <c r="G206" s="29"/>
      <c r="H206" s="19">
        <f t="shared" ref="H206:H269" si="25">G206*E206</f>
        <v>0</v>
      </c>
      <c r="I206" s="23"/>
      <c r="J206" s="19">
        <f t="shared" ref="J206:J269" si="26">I206*E206</f>
        <v>0</v>
      </c>
      <c r="K206" s="18">
        <f t="shared" ref="K206:K269" si="27">I206+G206</f>
        <v>0</v>
      </c>
      <c r="L206" s="19">
        <f t="shared" ref="L206:L269" si="28">K206*E206</f>
        <v>0</v>
      </c>
      <c r="M206" s="51">
        <f t="shared" ref="M206:M269" si="29">IF(D206&lt;K206,K206-D206,0)</f>
        <v>0</v>
      </c>
      <c r="N206" s="19">
        <f t="shared" ref="N206:N269" si="30">+M206*E206</f>
        <v>0</v>
      </c>
      <c r="O206" s="60" t="s">
        <v>202</v>
      </c>
    </row>
    <row r="207" spans="1:15" x14ac:dyDescent="0.25">
      <c r="A207" s="15"/>
      <c r="B207" s="22" t="s">
        <v>40</v>
      </c>
      <c r="C207" s="33">
        <v>0.05</v>
      </c>
      <c r="D207" s="7">
        <v>1</v>
      </c>
      <c r="E207" s="55">
        <f>C207*E203</f>
        <v>15300</v>
      </c>
      <c r="F207" s="52">
        <f t="shared" si="24"/>
        <v>15300</v>
      </c>
      <c r="G207" s="29"/>
      <c r="H207" s="19">
        <f t="shared" si="25"/>
        <v>0</v>
      </c>
      <c r="I207" s="23"/>
      <c r="J207" s="19">
        <f t="shared" si="26"/>
        <v>0</v>
      </c>
      <c r="K207" s="18">
        <f t="shared" si="27"/>
        <v>0</v>
      </c>
      <c r="L207" s="19">
        <f t="shared" si="28"/>
        <v>0</v>
      </c>
      <c r="M207" s="51">
        <f t="shared" si="29"/>
        <v>0</v>
      </c>
      <c r="N207" s="19">
        <f t="shared" si="30"/>
        <v>0</v>
      </c>
      <c r="O207" s="60" t="s">
        <v>202</v>
      </c>
    </row>
    <row r="208" spans="1:15" x14ac:dyDescent="0.25">
      <c r="A208" s="17">
        <v>63.2</v>
      </c>
      <c r="B208" s="34" t="s">
        <v>99</v>
      </c>
      <c r="C208" s="10"/>
      <c r="D208" s="10"/>
      <c r="E208" s="53"/>
      <c r="F208" s="52"/>
      <c r="G208" s="54"/>
      <c r="H208" s="19">
        <f t="shared" si="25"/>
        <v>0</v>
      </c>
      <c r="I208" s="23"/>
      <c r="J208" s="19">
        <f t="shared" si="26"/>
        <v>0</v>
      </c>
      <c r="K208" s="18">
        <f t="shared" si="27"/>
        <v>0</v>
      </c>
      <c r="L208" s="19">
        <f t="shared" si="28"/>
        <v>0</v>
      </c>
      <c r="M208" s="51">
        <f t="shared" si="29"/>
        <v>0</v>
      </c>
      <c r="N208" s="19">
        <f t="shared" si="30"/>
        <v>0</v>
      </c>
      <c r="O208" s="60" t="s">
        <v>202</v>
      </c>
    </row>
    <row r="209" spans="1:15" x14ac:dyDescent="0.25">
      <c r="A209" s="17">
        <v>63.3</v>
      </c>
      <c r="B209" s="34" t="s">
        <v>100</v>
      </c>
      <c r="C209" s="10" t="s">
        <v>32</v>
      </c>
      <c r="D209" s="10">
        <v>1</v>
      </c>
      <c r="E209" s="53">
        <v>5000</v>
      </c>
      <c r="F209" s="52"/>
      <c r="G209" s="54"/>
      <c r="H209" s="19">
        <f t="shared" si="25"/>
        <v>0</v>
      </c>
      <c r="I209" s="23"/>
      <c r="J209" s="19">
        <f t="shared" si="26"/>
        <v>0</v>
      </c>
      <c r="K209" s="18">
        <f t="shared" si="27"/>
        <v>0</v>
      </c>
      <c r="L209" s="19">
        <f t="shared" si="28"/>
        <v>0</v>
      </c>
      <c r="M209" s="51">
        <f t="shared" si="29"/>
        <v>0</v>
      </c>
      <c r="N209" s="19">
        <f t="shared" si="30"/>
        <v>0</v>
      </c>
      <c r="O209" s="60" t="s">
        <v>202</v>
      </c>
    </row>
    <row r="210" spans="1:15" x14ac:dyDescent="0.25">
      <c r="A210" s="15"/>
      <c r="B210" s="22" t="s">
        <v>71</v>
      </c>
      <c r="C210" s="33">
        <v>0.7</v>
      </c>
      <c r="D210" s="7">
        <v>1</v>
      </c>
      <c r="E210" s="55">
        <f>C210*E209</f>
        <v>3500</v>
      </c>
      <c r="F210" s="52">
        <f t="shared" si="24"/>
        <v>3500</v>
      </c>
      <c r="G210" s="29"/>
      <c r="H210" s="19">
        <f t="shared" si="25"/>
        <v>0</v>
      </c>
      <c r="I210" s="23"/>
      <c r="J210" s="19">
        <f t="shared" si="26"/>
        <v>0</v>
      </c>
      <c r="K210" s="18">
        <f t="shared" si="27"/>
        <v>0</v>
      </c>
      <c r="L210" s="19">
        <f t="shared" si="28"/>
        <v>0</v>
      </c>
      <c r="M210" s="51">
        <f t="shared" si="29"/>
        <v>0</v>
      </c>
      <c r="N210" s="19">
        <f t="shared" si="30"/>
        <v>0</v>
      </c>
      <c r="O210" s="60" t="s">
        <v>202</v>
      </c>
    </row>
    <row r="211" spans="1:15" x14ac:dyDescent="0.25">
      <c r="A211" s="15"/>
      <c r="B211" s="22" t="s">
        <v>73</v>
      </c>
      <c r="C211" s="33">
        <v>0.2</v>
      </c>
      <c r="D211" s="7">
        <v>1</v>
      </c>
      <c r="E211" s="55">
        <f>C211*E209</f>
        <v>1000</v>
      </c>
      <c r="F211" s="52">
        <f t="shared" si="24"/>
        <v>1000</v>
      </c>
      <c r="G211" s="29"/>
      <c r="H211" s="19">
        <f t="shared" si="25"/>
        <v>0</v>
      </c>
      <c r="I211" s="23"/>
      <c r="J211" s="19">
        <f t="shared" si="26"/>
        <v>0</v>
      </c>
      <c r="K211" s="18">
        <f t="shared" si="27"/>
        <v>0</v>
      </c>
      <c r="L211" s="19">
        <f t="shared" si="28"/>
        <v>0</v>
      </c>
      <c r="M211" s="51">
        <f t="shared" si="29"/>
        <v>0</v>
      </c>
      <c r="N211" s="19">
        <f t="shared" si="30"/>
        <v>0</v>
      </c>
      <c r="O211" s="60" t="s">
        <v>202</v>
      </c>
    </row>
    <row r="212" spans="1:15" x14ac:dyDescent="0.25">
      <c r="A212" s="15"/>
      <c r="B212" s="22" t="s">
        <v>76</v>
      </c>
      <c r="C212" s="33">
        <v>0.05</v>
      </c>
      <c r="D212" s="7">
        <v>1</v>
      </c>
      <c r="E212" s="55">
        <f>C212*E209</f>
        <v>250</v>
      </c>
      <c r="F212" s="52">
        <f t="shared" si="24"/>
        <v>250</v>
      </c>
      <c r="G212" s="29"/>
      <c r="H212" s="19">
        <f t="shared" si="25"/>
        <v>0</v>
      </c>
      <c r="I212" s="23"/>
      <c r="J212" s="19">
        <f t="shared" si="26"/>
        <v>0</v>
      </c>
      <c r="K212" s="18">
        <f t="shared" si="27"/>
        <v>0</v>
      </c>
      <c r="L212" s="19">
        <f t="shared" si="28"/>
        <v>0</v>
      </c>
      <c r="M212" s="51">
        <f t="shared" si="29"/>
        <v>0</v>
      </c>
      <c r="N212" s="19">
        <f t="shared" si="30"/>
        <v>0</v>
      </c>
      <c r="O212" s="60" t="s">
        <v>202</v>
      </c>
    </row>
    <row r="213" spans="1:15" x14ac:dyDescent="0.25">
      <c r="A213" s="15"/>
      <c r="B213" s="22" t="s">
        <v>40</v>
      </c>
      <c r="C213" s="33">
        <v>0.05</v>
      </c>
      <c r="D213" s="7">
        <v>1</v>
      </c>
      <c r="E213" s="55">
        <f>C213*E209</f>
        <v>250</v>
      </c>
      <c r="F213" s="52">
        <f t="shared" si="24"/>
        <v>250</v>
      </c>
      <c r="G213" s="29"/>
      <c r="H213" s="19">
        <f t="shared" si="25"/>
        <v>0</v>
      </c>
      <c r="I213" s="23"/>
      <c r="J213" s="19">
        <f t="shared" si="26"/>
        <v>0</v>
      </c>
      <c r="K213" s="18">
        <f t="shared" si="27"/>
        <v>0</v>
      </c>
      <c r="L213" s="19">
        <f t="shared" si="28"/>
        <v>0</v>
      </c>
      <c r="M213" s="51">
        <f t="shared" si="29"/>
        <v>0</v>
      </c>
      <c r="N213" s="19">
        <f t="shared" si="30"/>
        <v>0</v>
      </c>
      <c r="O213" s="60" t="s">
        <v>202</v>
      </c>
    </row>
    <row r="214" spans="1:15" ht="89.25" x14ac:dyDescent="0.25">
      <c r="A214" s="16">
        <v>21</v>
      </c>
      <c r="B214" s="30" t="s">
        <v>101</v>
      </c>
      <c r="C214" s="9" t="s">
        <v>102</v>
      </c>
      <c r="D214" s="10">
        <v>113.7</v>
      </c>
      <c r="E214" s="53">
        <v>5693.16</v>
      </c>
      <c r="F214" s="52"/>
      <c r="G214" s="54"/>
      <c r="H214" s="19">
        <f t="shared" si="25"/>
        <v>0</v>
      </c>
      <c r="I214" s="23"/>
      <c r="J214" s="19">
        <f t="shared" si="26"/>
        <v>0</v>
      </c>
      <c r="K214" s="18">
        <f t="shared" si="27"/>
        <v>0</v>
      </c>
      <c r="L214" s="19">
        <f t="shared" si="28"/>
        <v>0</v>
      </c>
      <c r="M214" s="51">
        <f t="shared" si="29"/>
        <v>0</v>
      </c>
      <c r="N214" s="19">
        <f t="shared" si="30"/>
        <v>0</v>
      </c>
      <c r="O214" s="60" t="s">
        <v>202</v>
      </c>
    </row>
    <row r="215" spans="1:15" x14ac:dyDescent="0.25">
      <c r="A215" s="15"/>
      <c r="B215" s="31" t="s">
        <v>103</v>
      </c>
      <c r="C215" s="33">
        <v>0.1</v>
      </c>
      <c r="D215" s="4">
        <v>113.7</v>
      </c>
      <c r="E215" s="55">
        <f>E214*C215</f>
        <v>569.31600000000003</v>
      </c>
      <c r="F215" s="52">
        <f t="shared" si="24"/>
        <v>64731.229200000002</v>
      </c>
      <c r="G215" s="29">
        <v>117.05</v>
      </c>
      <c r="H215" s="19">
        <f t="shared" si="25"/>
        <v>66638.4378</v>
      </c>
      <c r="I215" s="23"/>
      <c r="J215" s="19">
        <f t="shared" si="26"/>
        <v>0</v>
      </c>
      <c r="K215" s="18">
        <f t="shared" si="27"/>
        <v>117.05</v>
      </c>
      <c r="L215" s="19">
        <f t="shared" si="28"/>
        <v>66638.4378</v>
      </c>
      <c r="M215" s="51">
        <f t="shared" si="29"/>
        <v>3.3499999999999943</v>
      </c>
      <c r="N215" s="19">
        <f t="shared" si="30"/>
        <v>1907.208599999997</v>
      </c>
      <c r="O215" s="60" t="s">
        <v>202</v>
      </c>
    </row>
    <row r="216" spans="1:15" x14ac:dyDescent="0.25">
      <c r="A216" s="15"/>
      <c r="B216" s="31" t="s">
        <v>104</v>
      </c>
      <c r="C216" s="33">
        <v>0.1</v>
      </c>
      <c r="D216" s="4">
        <v>113.7</v>
      </c>
      <c r="E216" s="55">
        <f>E214*C216</f>
        <v>569.31600000000003</v>
      </c>
      <c r="F216" s="52">
        <f t="shared" si="24"/>
        <v>64731.229200000002</v>
      </c>
      <c r="G216" s="29">
        <v>117.05</v>
      </c>
      <c r="H216" s="19">
        <f t="shared" si="25"/>
        <v>66638.4378</v>
      </c>
      <c r="I216" s="23"/>
      <c r="J216" s="19">
        <f t="shared" si="26"/>
        <v>0</v>
      </c>
      <c r="K216" s="18">
        <f t="shared" si="27"/>
        <v>117.05</v>
      </c>
      <c r="L216" s="19">
        <f t="shared" si="28"/>
        <v>66638.4378</v>
      </c>
      <c r="M216" s="51">
        <f t="shared" si="29"/>
        <v>3.3499999999999943</v>
      </c>
      <c r="N216" s="19">
        <f t="shared" si="30"/>
        <v>1907.208599999997</v>
      </c>
      <c r="O216" s="60" t="s">
        <v>202</v>
      </c>
    </row>
    <row r="217" spans="1:15" x14ac:dyDescent="0.25">
      <c r="A217" s="15"/>
      <c r="B217" s="31" t="s">
        <v>105</v>
      </c>
      <c r="C217" s="33">
        <v>0.5</v>
      </c>
      <c r="D217" s="4">
        <v>113.7</v>
      </c>
      <c r="E217" s="55">
        <f>C217*E214</f>
        <v>2846.58</v>
      </c>
      <c r="F217" s="52">
        <f t="shared" si="24"/>
        <v>323656.14600000001</v>
      </c>
      <c r="G217" s="29">
        <v>117.05</v>
      </c>
      <c r="H217" s="19">
        <f t="shared" si="25"/>
        <v>333192.18899999995</v>
      </c>
      <c r="I217" s="23"/>
      <c r="J217" s="19">
        <f t="shared" si="26"/>
        <v>0</v>
      </c>
      <c r="K217" s="18">
        <f t="shared" si="27"/>
        <v>117.05</v>
      </c>
      <c r="L217" s="19">
        <f t="shared" si="28"/>
        <v>333192.18899999995</v>
      </c>
      <c r="M217" s="51">
        <f t="shared" si="29"/>
        <v>3.3499999999999943</v>
      </c>
      <c r="N217" s="19">
        <f t="shared" si="30"/>
        <v>9536.0429999999833</v>
      </c>
      <c r="O217" s="60" t="s">
        <v>202</v>
      </c>
    </row>
    <row r="218" spans="1:15" x14ac:dyDescent="0.25">
      <c r="A218" s="15"/>
      <c r="B218" s="31" t="s">
        <v>106</v>
      </c>
      <c r="C218" s="33">
        <v>0.2</v>
      </c>
      <c r="D218" s="4">
        <v>113.7</v>
      </c>
      <c r="E218" s="55">
        <f>C218*E214</f>
        <v>1138.6320000000001</v>
      </c>
      <c r="F218" s="52">
        <f t="shared" si="24"/>
        <v>129462.4584</v>
      </c>
      <c r="G218" s="29">
        <v>117.05</v>
      </c>
      <c r="H218" s="19">
        <f t="shared" si="25"/>
        <v>133276.8756</v>
      </c>
      <c r="I218" s="23"/>
      <c r="J218" s="19">
        <f t="shared" si="26"/>
        <v>0</v>
      </c>
      <c r="K218" s="18">
        <f t="shared" si="27"/>
        <v>117.05</v>
      </c>
      <c r="L218" s="19">
        <f t="shared" si="28"/>
        <v>133276.8756</v>
      </c>
      <c r="M218" s="51">
        <f t="shared" si="29"/>
        <v>3.3499999999999943</v>
      </c>
      <c r="N218" s="19">
        <f t="shared" si="30"/>
        <v>3814.417199999994</v>
      </c>
      <c r="O218" s="60" t="s">
        <v>202</v>
      </c>
    </row>
    <row r="219" spans="1:15" x14ac:dyDescent="0.25">
      <c r="A219" s="15"/>
      <c r="B219" s="31" t="s">
        <v>107</v>
      </c>
      <c r="C219" s="33">
        <v>0.1</v>
      </c>
      <c r="D219" s="4">
        <v>113.7</v>
      </c>
      <c r="E219" s="55">
        <f>C219*E214</f>
        <v>569.31600000000003</v>
      </c>
      <c r="F219" s="52">
        <f t="shared" si="24"/>
        <v>64731.229200000002</v>
      </c>
      <c r="G219" s="29"/>
      <c r="H219" s="19">
        <f t="shared" si="25"/>
        <v>0</v>
      </c>
      <c r="I219" s="23"/>
      <c r="J219" s="19">
        <f t="shared" si="26"/>
        <v>0</v>
      </c>
      <c r="K219" s="18">
        <f t="shared" si="27"/>
        <v>0</v>
      </c>
      <c r="L219" s="19">
        <f t="shared" si="28"/>
        <v>0</v>
      </c>
      <c r="M219" s="51">
        <f t="shared" si="29"/>
        <v>0</v>
      </c>
      <c r="N219" s="19">
        <f t="shared" si="30"/>
        <v>0</v>
      </c>
      <c r="O219" s="60" t="s">
        <v>202</v>
      </c>
    </row>
    <row r="220" spans="1:15" ht="76.5" x14ac:dyDescent="0.25">
      <c r="A220" s="16">
        <v>22</v>
      </c>
      <c r="B220" s="30" t="s">
        <v>108</v>
      </c>
      <c r="C220" s="9" t="s">
        <v>109</v>
      </c>
      <c r="D220" s="10">
        <v>1</v>
      </c>
      <c r="E220" s="53">
        <v>51937.599999999999</v>
      </c>
      <c r="F220" s="52"/>
      <c r="G220" s="54"/>
      <c r="H220" s="19">
        <f t="shared" si="25"/>
        <v>0</v>
      </c>
      <c r="I220" s="23"/>
      <c r="J220" s="19">
        <f t="shared" si="26"/>
        <v>0</v>
      </c>
      <c r="K220" s="18">
        <f t="shared" si="27"/>
        <v>0</v>
      </c>
      <c r="L220" s="19">
        <f t="shared" si="28"/>
        <v>0</v>
      </c>
      <c r="M220" s="51">
        <f t="shared" si="29"/>
        <v>0</v>
      </c>
      <c r="N220" s="19">
        <f t="shared" si="30"/>
        <v>0</v>
      </c>
      <c r="O220" s="60" t="s">
        <v>202</v>
      </c>
    </row>
    <row r="221" spans="1:15" x14ac:dyDescent="0.25">
      <c r="A221" s="15"/>
      <c r="B221" s="22" t="s">
        <v>71</v>
      </c>
      <c r="C221" s="33">
        <v>0.7</v>
      </c>
      <c r="D221" s="7">
        <v>1</v>
      </c>
      <c r="E221" s="55">
        <f>C221*E220</f>
        <v>36356.32</v>
      </c>
      <c r="F221" s="52">
        <f t="shared" si="24"/>
        <v>36356.32</v>
      </c>
      <c r="G221" s="29"/>
      <c r="H221" s="19">
        <f t="shared" si="25"/>
        <v>0</v>
      </c>
      <c r="I221" s="23"/>
      <c r="J221" s="19">
        <f t="shared" si="26"/>
        <v>0</v>
      </c>
      <c r="K221" s="18">
        <f t="shared" si="27"/>
        <v>0</v>
      </c>
      <c r="L221" s="19">
        <f t="shared" si="28"/>
        <v>0</v>
      </c>
      <c r="M221" s="51">
        <f t="shared" si="29"/>
        <v>0</v>
      </c>
      <c r="N221" s="19">
        <f t="shared" si="30"/>
        <v>0</v>
      </c>
      <c r="O221" s="60" t="s">
        <v>202</v>
      </c>
    </row>
    <row r="222" spans="1:15" x14ac:dyDescent="0.25">
      <c r="A222" s="15"/>
      <c r="B222" s="22" t="s">
        <v>73</v>
      </c>
      <c r="C222" s="33">
        <v>0.2</v>
      </c>
      <c r="D222" s="7">
        <v>1</v>
      </c>
      <c r="E222" s="55">
        <f>C222*E220</f>
        <v>10387.52</v>
      </c>
      <c r="F222" s="52">
        <f t="shared" si="24"/>
        <v>10387.52</v>
      </c>
      <c r="G222" s="29"/>
      <c r="H222" s="19">
        <f t="shared" si="25"/>
        <v>0</v>
      </c>
      <c r="I222" s="23"/>
      <c r="J222" s="19">
        <f t="shared" si="26"/>
        <v>0</v>
      </c>
      <c r="K222" s="18">
        <f t="shared" si="27"/>
        <v>0</v>
      </c>
      <c r="L222" s="19">
        <f t="shared" si="28"/>
        <v>0</v>
      </c>
      <c r="M222" s="51">
        <f t="shared" si="29"/>
        <v>0</v>
      </c>
      <c r="N222" s="19">
        <f t="shared" si="30"/>
        <v>0</v>
      </c>
      <c r="O222" s="60" t="s">
        <v>202</v>
      </c>
    </row>
    <row r="223" spans="1:15" x14ac:dyDescent="0.25">
      <c r="A223" s="15"/>
      <c r="B223" s="22" t="s">
        <v>76</v>
      </c>
      <c r="C223" s="33">
        <v>0.05</v>
      </c>
      <c r="D223" s="7">
        <v>1</v>
      </c>
      <c r="E223" s="55">
        <f>C223*E220</f>
        <v>2596.88</v>
      </c>
      <c r="F223" s="52">
        <f t="shared" si="24"/>
        <v>2596.88</v>
      </c>
      <c r="G223" s="54"/>
      <c r="H223" s="19">
        <f t="shared" si="25"/>
        <v>0</v>
      </c>
      <c r="I223" s="23"/>
      <c r="J223" s="19">
        <f t="shared" si="26"/>
        <v>0</v>
      </c>
      <c r="K223" s="18">
        <f t="shared" si="27"/>
        <v>0</v>
      </c>
      <c r="L223" s="19">
        <f t="shared" si="28"/>
        <v>0</v>
      </c>
      <c r="M223" s="51">
        <f t="shared" si="29"/>
        <v>0</v>
      </c>
      <c r="N223" s="19">
        <f t="shared" si="30"/>
        <v>0</v>
      </c>
      <c r="O223" s="60" t="s">
        <v>202</v>
      </c>
    </row>
    <row r="224" spans="1:15" x14ac:dyDescent="0.25">
      <c r="A224" s="15"/>
      <c r="B224" s="22" t="s">
        <v>40</v>
      </c>
      <c r="C224" s="33">
        <v>0.05</v>
      </c>
      <c r="D224" s="7">
        <v>1</v>
      </c>
      <c r="E224" s="55">
        <f>C224*E220</f>
        <v>2596.88</v>
      </c>
      <c r="F224" s="52">
        <f t="shared" si="24"/>
        <v>2596.88</v>
      </c>
      <c r="G224" s="29"/>
      <c r="H224" s="19">
        <f t="shared" si="25"/>
        <v>0</v>
      </c>
      <c r="I224" s="23"/>
      <c r="J224" s="19">
        <f t="shared" si="26"/>
        <v>0</v>
      </c>
      <c r="K224" s="18">
        <f t="shared" si="27"/>
        <v>0</v>
      </c>
      <c r="L224" s="19">
        <f t="shared" si="28"/>
        <v>0</v>
      </c>
      <c r="M224" s="51">
        <f t="shared" si="29"/>
        <v>0</v>
      </c>
      <c r="N224" s="19">
        <f t="shared" si="30"/>
        <v>0</v>
      </c>
      <c r="O224" s="60" t="s">
        <v>202</v>
      </c>
    </row>
    <row r="225" spans="1:15" ht="51" x14ac:dyDescent="0.25">
      <c r="A225" s="16">
        <v>23</v>
      </c>
      <c r="B225" s="30" t="s">
        <v>110</v>
      </c>
      <c r="C225" s="9" t="s">
        <v>109</v>
      </c>
      <c r="D225" s="10">
        <v>1</v>
      </c>
      <c r="E225" s="53">
        <v>18977.2</v>
      </c>
      <c r="F225" s="52"/>
      <c r="G225" s="54"/>
      <c r="H225" s="19">
        <f t="shared" si="25"/>
        <v>0</v>
      </c>
      <c r="I225" s="23"/>
      <c r="J225" s="19">
        <f t="shared" si="26"/>
        <v>0</v>
      </c>
      <c r="K225" s="18">
        <f t="shared" si="27"/>
        <v>0</v>
      </c>
      <c r="L225" s="19">
        <f t="shared" si="28"/>
        <v>0</v>
      </c>
      <c r="M225" s="51">
        <f t="shared" si="29"/>
        <v>0</v>
      </c>
      <c r="N225" s="19">
        <f t="shared" si="30"/>
        <v>0</v>
      </c>
      <c r="O225" s="60" t="s">
        <v>202</v>
      </c>
    </row>
    <row r="226" spans="1:15" x14ac:dyDescent="0.25">
      <c r="A226" s="15"/>
      <c r="B226" s="31" t="s">
        <v>111</v>
      </c>
      <c r="C226" s="33">
        <v>0.7</v>
      </c>
      <c r="D226" s="4">
        <v>1</v>
      </c>
      <c r="E226" s="55">
        <f>E225*C226</f>
        <v>13284.039999999999</v>
      </c>
      <c r="F226" s="52">
        <f t="shared" si="24"/>
        <v>13284.039999999999</v>
      </c>
      <c r="G226" s="29"/>
      <c r="H226" s="19">
        <f t="shared" si="25"/>
        <v>0</v>
      </c>
      <c r="I226" s="23"/>
      <c r="J226" s="19">
        <f t="shared" si="26"/>
        <v>0</v>
      </c>
      <c r="K226" s="18">
        <f t="shared" si="27"/>
        <v>0</v>
      </c>
      <c r="L226" s="19">
        <f t="shared" si="28"/>
        <v>0</v>
      </c>
      <c r="M226" s="51">
        <f t="shared" si="29"/>
        <v>0</v>
      </c>
      <c r="N226" s="19">
        <f t="shared" si="30"/>
        <v>0</v>
      </c>
      <c r="O226" s="60" t="s">
        <v>202</v>
      </c>
    </row>
    <row r="227" spans="1:15" x14ac:dyDescent="0.25">
      <c r="A227" s="15"/>
      <c r="B227" s="31" t="s">
        <v>112</v>
      </c>
      <c r="C227" s="33">
        <v>0.3</v>
      </c>
      <c r="D227" s="4">
        <v>1</v>
      </c>
      <c r="E227" s="55">
        <f>E225*C227</f>
        <v>5693.16</v>
      </c>
      <c r="F227" s="52">
        <f t="shared" si="24"/>
        <v>5693.16</v>
      </c>
      <c r="G227" s="29"/>
      <c r="H227" s="19">
        <f t="shared" si="25"/>
        <v>0</v>
      </c>
      <c r="I227" s="23"/>
      <c r="J227" s="19">
        <f t="shared" si="26"/>
        <v>0</v>
      </c>
      <c r="K227" s="18">
        <f t="shared" si="27"/>
        <v>0</v>
      </c>
      <c r="L227" s="19">
        <f t="shared" si="28"/>
        <v>0</v>
      </c>
      <c r="M227" s="51">
        <f t="shared" si="29"/>
        <v>0</v>
      </c>
      <c r="N227" s="19">
        <f t="shared" si="30"/>
        <v>0</v>
      </c>
      <c r="O227" s="60" t="s">
        <v>202</v>
      </c>
    </row>
    <row r="228" spans="1:15" ht="51" x14ac:dyDescent="0.25">
      <c r="A228" s="16">
        <v>24</v>
      </c>
      <c r="B228" s="30" t="s">
        <v>113</v>
      </c>
      <c r="C228" s="9" t="s">
        <v>114</v>
      </c>
      <c r="D228" s="10">
        <v>60</v>
      </c>
      <c r="E228" s="53">
        <v>1069.22</v>
      </c>
      <c r="F228" s="52"/>
      <c r="G228" s="54"/>
      <c r="H228" s="19">
        <f t="shared" si="25"/>
        <v>0</v>
      </c>
      <c r="I228" s="23"/>
      <c r="J228" s="19">
        <f t="shared" si="26"/>
        <v>0</v>
      </c>
      <c r="K228" s="18">
        <f t="shared" si="27"/>
        <v>0</v>
      </c>
      <c r="L228" s="19">
        <f t="shared" si="28"/>
        <v>0</v>
      </c>
      <c r="M228" s="51">
        <f t="shared" si="29"/>
        <v>0</v>
      </c>
      <c r="N228" s="19">
        <f t="shared" si="30"/>
        <v>0</v>
      </c>
      <c r="O228" s="60" t="s">
        <v>202</v>
      </c>
    </row>
    <row r="229" spans="1:15" x14ac:dyDescent="0.25">
      <c r="A229" s="15"/>
      <c r="B229" s="31" t="s">
        <v>111</v>
      </c>
      <c r="C229" s="33">
        <v>0.7</v>
      </c>
      <c r="D229" s="4">
        <v>60</v>
      </c>
      <c r="E229" s="55">
        <f>E228*C229</f>
        <v>748.45399999999995</v>
      </c>
      <c r="F229" s="52">
        <f t="shared" si="24"/>
        <v>44907.24</v>
      </c>
      <c r="G229" s="29"/>
      <c r="H229" s="19">
        <f t="shared" si="25"/>
        <v>0</v>
      </c>
      <c r="I229" s="23"/>
      <c r="J229" s="19">
        <f t="shared" si="26"/>
        <v>0</v>
      </c>
      <c r="K229" s="18">
        <f t="shared" si="27"/>
        <v>0</v>
      </c>
      <c r="L229" s="19">
        <f t="shared" si="28"/>
        <v>0</v>
      </c>
      <c r="M229" s="51">
        <f t="shared" si="29"/>
        <v>0</v>
      </c>
      <c r="N229" s="19">
        <f t="shared" si="30"/>
        <v>0</v>
      </c>
      <c r="O229" s="60" t="s">
        <v>202</v>
      </c>
    </row>
    <row r="230" spans="1:15" x14ac:dyDescent="0.25">
      <c r="A230" s="15"/>
      <c r="B230" s="31" t="s">
        <v>112</v>
      </c>
      <c r="C230" s="33">
        <v>0.3</v>
      </c>
      <c r="D230" s="4">
        <v>60</v>
      </c>
      <c r="E230" s="55">
        <f>E228*C230</f>
        <v>320.76600000000002</v>
      </c>
      <c r="F230" s="52">
        <f t="shared" si="24"/>
        <v>19245.960000000003</v>
      </c>
      <c r="G230" s="29"/>
      <c r="H230" s="19">
        <f t="shared" si="25"/>
        <v>0</v>
      </c>
      <c r="I230" s="23"/>
      <c r="J230" s="19">
        <f t="shared" si="26"/>
        <v>0</v>
      </c>
      <c r="K230" s="18">
        <f t="shared" si="27"/>
        <v>0</v>
      </c>
      <c r="L230" s="19">
        <f t="shared" si="28"/>
        <v>0</v>
      </c>
      <c r="M230" s="51">
        <f t="shared" si="29"/>
        <v>0</v>
      </c>
      <c r="N230" s="19">
        <f t="shared" si="30"/>
        <v>0</v>
      </c>
      <c r="O230" s="60" t="s">
        <v>202</v>
      </c>
    </row>
    <row r="231" spans="1:15" ht="38.25" x14ac:dyDescent="0.25">
      <c r="A231" s="15"/>
      <c r="B231" s="22" t="s">
        <v>115</v>
      </c>
      <c r="C231" s="3" t="s">
        <v>61</v>
      </c>
      <c r="D231" s="4">
        <v>12</v>
      </c>
      <c r="E231" s="52">
        <v>2796.64</v>
      </c>
      <c r="F231" s="52">
        <f t="shared" si="24"/>
        <v>33559.68</v>
      </c>
      <c r="G231" s="29"/>
      <c r="H231" s="19">
        <f t="shared" si="25"/>
        <v>0</v>
      </c>
      <c r="I231" s="23"/>
      <c r="J231" s="19">
        <f t="shared" si="26"/>
        <v>0</v>
      </c>
      <c r="K231" s="18">
        <f t="shared" si="27"/>
        <v>0</v>
      </c>
      <c r="L231" s="19">
        <f t="shared" si="28"/>
        <v>0</v>
      </c>
      <c r="M231" s="51">
        <f t="shared" si="29"/>
        <v>0</v>
      </c>
      <c r="N231" s="19">
        <f t="shared" si="30"/>
        <v>0</v>
      </c>
      <c r="O231" s="60" t="s">
        <v>202</v>
      </c>
    </row>
    <row r="232" spans="1:15" ht="25.5" x14ac:dyDescent="0.25">
      <c r="A232" s="15"/>
      <c r="B232" s="22" t="s">
        <v>116</v>
      </c>
      <c r="C232" s="3" t="s">
        <v>61</v>
      </c>
      <c r="D232" s="4">
        <v>8</v>
      </c>
      <c r="E232" s="52">
        <v>3025.37</v>
      </c>
      <c r="F232" s="52">
        <f t="shared" si="24"/>
        <v>24202.959999999999</v>
      </c>
      <c r="G232" s="29"/>
      <c r="H232" s="19">
        <f t="shared" si="25"/>
        <v>0</v>
      </c>
      <c r="I232" s="23"/>
      <c r="J232" s="19">
        <f t="shared" si="26"/>
        <v>0</v>
      </c>
      <c r="K232" s="18">
        <f t="shared" si="27"/>
        <v>0</v>
      </c>
      <c r="L232" s="19">
        <f t="shared" si="28"/>
        <v>0</v>
      </c>
      <c r="M232" s="51">
        <f t="shared" si="29"/>
        <v>0</v>
      </c>
      <c r="N232" s="19">
        <f t="shared" si="30"/>
        <v>0</v>
      </c>
      <c r="O232" s="60" t="s">
        <v>202</v>
      </c>
    </row>
    <row r="233" spans="1:15" ht="25.5" x14ac:dyDescent="0.25">
      <c r="A233" s="15"/>
      <c r="B233" s="22" t="s">
        <v>117</v>
      </c>
      <c r="C233" s="3" t="s">
        <v>102</v>
      </c>
      <c r="D233" s="4">
        <v>113.7</v>
      </c>
      <c r="E233" s="52">
        <v>1605.21</v>
      </c>
      <c r="F233" s="52">
        <f t="shared" si="24"/>
        <v>182512.37700000001</v>
      </c>
      <c r="G233" s="29"/>
      <c r="H233" s="19">
        <f t="shared" si="25"/>
        <v>0</v>
      </c>
      <c r="I233" s="23"/>
      <c r="J233" s="19">
        <f t="shared" si="26"/>
        <v>0</v>
      </c>
      <c r="K233" s="18">
        <f t="shared" si="27"/>
        <v>0</v>
      </c>
      <c r="L233" s="19">
        <f t="shared" si="28"/>
        <v>0</v>
      </c>
      <c r="M233" s="51">
        <f t="shared" si="29"/>
        <v>0</v>
      </c>
      <c r="N233" s="19">
        <f t="shared" si="30"/>
        <v>0</v>
      </c>
      <c r="O233" s="60" t="s">
        <v>202</v>
      </c>
    </row>
    <row r="234" spans="1:15" ht="63.75" x14ac:dyDescent="0.25">
      <c r="A234" s="16">
        <v>29</v>
      </c>
      <c r="B234" s="30" t="s">
        <v>118</v>
      </c>
      <c r="C234" s="9" t="s">
        <v>35</v>
      </c>
      <c r="D234" s="12">
        <v>1</v>
      </c>
      <c r="E234" s="53">
        <v>610266.80000000005</v>
      </c>
      <c r="F234" s="52"/>
      <c r="G234" s="54"/>
      <c r="H234" s="19">
        <f t="shared" si="25"/>
        <v>0</v>
      </c>
      <c r="I234" s="23"/>
      <c r="J234" s="19">
        <f t="shared" si="26"/>
        <v>0</v>
      </c>
      <c r="K234" s="18">
        <f t="shared" si="27"/>
        <v>0</v>
      </c>
      <c r="L234" s="19">
        <f t="shared" si="28"/>
        <v>0</v>
      </c>
      <c r="M234" s="51">
        <f t="shared" si="29"/>
        <v>0</v>
      </c>
      <c r="N234" s="19">
        <f t="shared" si="30"/>
        <v>0</v>
      </c>
      <c r="O234" s="60" t="s">
        <v>202</v>
      </c>
    </row>
    <row r="235" spans="1:15" x14ac:dyDescent="0.25">
      <c r="A235" s="15"/>
      <c r="B235" s="31" t="s">
        <v>119</v>
      </c>
      <c r="C235" s="33">
        <v>0.25</v>
      </c>
      <c r="D235" s="7">
        <v>1</v>
      </c>
      <c r="E235" s="55">
        <f>E234*C235</f>
        <v>152566.70000000001</v>
      </c>
      <c r="F235" s="52">
        <f t="shared" si="24"/>
        <v>152566.70000000001</v>
      </c>
      <c r="G235" s="29">
        <v>1</v>
      </c>
      <c r="H235" s="19">
        <f t="shared" si="25"/>
        <v>152566.70000000001</v>
      </c>
      <c r="I235" s="23"/>
      <c r="J235" s="19">
        <f t="shared" si="26"/>
        <v>0</v>
      </c>
      <c r="K235" s="18">
        <f t="shared" si="27"/>
        <v>1</v>
      </c>
      <c r="L235" s="19">
        <f t="shared" si="28"/>
        <v>152566.70000000001</v>
      </c>
      <c r="M235" s="51">
        <f t="shared" si="29"/>
        <v>0</v>
      </c>
      <c r="N235" s="19">
        <f t="shared" si="30"/>
        <v>0</v>
      </c>
      <c r="O235" s="60" t="s">
        <v>202</v>
      </c>
    </row>
    <row r="236" spans="1:15" x14ac:dyDescent="0.25">
      <c r="A236" s="15"/>
      <c r="B236" s="31" t="s">
        <v>120</v>
      </c>
      <c r="C236" s="33">
        <v>0.35</v>
      </c>
      <c r="D236" s="7">
        <v>1</v>
      </c>
      <c r="E236" s="55">
        <f>E234*C236</f>
        <v>213593.38</v>
      </c>
      <c r="F236" s="52">
        <f t="shared" si="24"/>
        <v>213593.38</v>
      </c>
      <c r="G236" s="29">
        <v>1</v>
      </c>
      <c r="H236" s="19">
        <f t="shared" si="25"/>
        <v>213593.38</v>
      </c>
      <c r="I236" s="23"/>
      <c r="J236" s="19">
        <f t="shared" si="26"/>
        <v>0</v>
      </c>
      <c r="K236" s="18">
        <f t="shared" si="27"/>
        <v>1</v>
      </c>
      <c r="L236" s="19">
        <f t="shared" si="28"/>
        <v>213593.38</v>
      </c>
      <c r="M236" s="51">
        <f t="shared" si="29"/>
        <v>0</v>
      </c>
      <c r="N236" s="19">
        <f t="shared" si="30"/>
        <v>0</v>
      </c>
      <c r="O236" s="60" t="s">
        <v>202</v>
      </c>
    </row>
    <row r="237" spans="1:15" x14ac:dyDescent="0.25">
      <c r="A237" s="15"/>
      <c r="B237" s="31" t="s">
        <v>121</v>
      </c>
      <c r="C237" s="33">
        <v>0.2</v>
      </c>
      <c r="D237" s="7">
        <v>1</v>
      </c>
      <c r="E237" s="55">
        <f>C237*E234</f>
        <v>122053.36000000002</v>
      </c>
      <c r="F237" s="52">
        <f t="shared" si="24"/>
        <v>122053.36000000002</v>
      </c>
      <c r="G237" s="29">
        <f>15/20</f>
        <v>0.75</v>
      </c>
      <c r="H237" s="19">
        <f t="shared" si="25"/>
        <v>91540.020000000019</v>
      </c>
      <c r="I237" s="23"/>
      <c r="J237" s="19">
        <f t="shared" si="26"/>
        <v>0</v>
      </c>
      <c r="K237" s="18">
        <f t="shared" si="27"/>
        <v>0.75</v>
      </c>
      <c r="L237" s="19">
        <f t="shared" si="28"/>
        <v>91540.020000000019</v>
      </c>
      <c r="M237" s="51">
        <f t="shared" si="29"/>
        <v>0</v>
      </c>
      <c r="N237" s="19">
        <f t="shared" si="30"/>
        <v>0</v>
      </c>
      <c r="O237" s="60" t="s">
        <v>202</v>
      </c>
    </row>
    <row r="238" spans="1:15" x14ac:dyDescent="0.25">
      <c r="A238" s="15"/>
      <c r="B238" s="31" t="s">
        <v>122</v>
      </c>
      <c r="C238" s="33">
        <v>0.2</v>
      </c>
      <c r="D238" s="7">
        <v>1</v>
      </c>
      <c r="E238" s="55">
        <f>C238*E234</f>
        <v>122053.36000000002</v>
      </c>
      <c r="F238" s="52">
        <f t="shared" si="24"/>
        <v>122053.36000000002</v>
      </c>
      <c r="G238" s="29"/>
      <c r="H238" s="19">
        <f t="shared" si="25"/>
        <v>0</v>
      </c>
      <c r="I238" s="23"/>
      <c r="J238" s="19">
        <f t="shared" si="26"/>
        <v>0</v>
      </c>
      <c r="K238" s="18">
        <f t="shared" si="27"/>
        <v>0</v>
      </c>
      <c r="L238" s="19">
        <f t="shared" si="28"/>
        <v>0</v>
      </c>
      <c r="M238" s="51">
        <f t="shared" si="29"/>
        <v>0</v>
      </c>
      <c r="N238" s="19">
        <f t="shared" si="30"/>
        <v>0</v>
      </c>
      <c r="O238" s="60" t="s">
        <v>202</v>
      </c>
    </row>
    <row r="239" spans="1:15" ht="51" x14ac:dyDescent="0.25">
      <c r="A239" s="15"/>
      <c r="B239" s="22" t="s">
        <v>123</v>
      </c>
      <c r="C239" s="3" t="s">
        <v>109</v>
      </c>
      <c r="D239" s="7">
        <v>1</v>
      </c>
      <c r="E239" s="52">
        <v>17678.759999999998</v>
      </c>
      <c r="F239" s="52">
        <f t="shared" si="24"/>
        <v>17678.759999999998</v>
      </c>
      <c r="G239" s="29"/>
      <c r="H239" s="19">
        <f t="shared" si="25"/>
        <v>0</v>
      </c>
      <c r="I239" s="23"/>
      <c r="J239" s="19">
        <f t="shared" si="26"/>
        <v>0</v>
      </c>
      <c r="K239" s="18">
        <f t="shared" si="27"/>
        <v>0</v>
      </c>
      <c r="L239" s="19">
        <f t="shared" si="28"/>
        <v>0</v>
      </c>
      <c r="M239" s="51">
        <f t="shared" si="29"/>
        <v>0</v>
      </c>
      <c r="N239" s="19">
        <f t="shared" si="30"/>
        <v>0</v>
      </c>
      <c r="O239" s="60" t="s">
        <v>202</v>
      </c>
    </row>
    <row r="240" spans="1:15" ht="331.5" x14ac:dyDescent="0.25">
      <c r="A240" s="16">
        <v>32</v>
      </c>
      <c r="B240" s="30" t="s">
        <v>124</v>
      </c>
      <c r="C240" s="9"/>
      <c r="D240" s="10"/>
      <c r="E240" s="53"/>
      <c r="F240" s="52"/>
      <c r="G240" s="54"/>
      <c r="H240" s="19">
        <f t="shared" si="25"/>
        <v>0</v>
      </c>
      <c r="I240" s="23"/>
      <c r="J240" s="19">
        <f t="shared" si="26"/>
        <v>0</v>
      </c>
      <c r="K240" s="18">
        <f t="shared" si="27"/>
        <v>0</v>
      </c>
      <c r="L240" s="19">
        <f t="shared" si="28"/>
        <v>0</v>
      </c>
      <c r="M240" s="51">
        <f t="shared" si="29"/>
        <v>0</v>
      </c>
      <c r="N240" s="19">
        <f t="shared" si="30"/>
        <v>0</v>
      </c>
      <c r="O240" s="60" t="s">
        <v>202</v>
      </c>
    </row>
    <row r="241" spans="1:15" x14ac:dyDescent="0.25">
      <c r="A241" s="16">
        <v>32.340000000000003</v>
      </c>
      <c r="B241" s="38" t="s">
        <v>125</v>
      </c>
      <c r="C241" s="9" t="s">
        <v>35</v>
      </c>
      <c r="D241" s="10">
        <v>1</v>
      </c>
      <c r="E241" s="53">
        <v>3060073.5</v>
      </c>
      <c r="F241" s="52"/>
      <c r="G241" s="54"/>
      <c r="H241" s="19">
        <f t="shared" si="25"/>
        <v>0</v>
      </c>
      <c r="I241" s="23"/>
      <c r="J241" s="19">
        <f t="shared" si="26"/>
        <v>0</v>
      </c>
      <c r="K241" s="18">
        <f t="shared" si="27"/>
        <v>0</v>
      </c>
      <c r="L241" s="19">
        <f t="shared" si="28"/>
        <v>0</v>
      </c>
      <c r="M241" s="51">
        <f t="shared" si="29"/>
        <v>0</v>
      </c>
      <c r="N241" s="19">
        <f t="shared" si="30"/>
        <v>0</v>
      </c>
      <c r="O241" s="60" t="s">
        <v>202</v>
      </c>
    </row>
    <row r="242" spans="1:15" x14ac:dyDescent="0.25">
      <c r="A242" s="15"/>
      <c r="B242" s="31" t="s">
        <v>126</v>
      </c>
      <c r="C242" s="33">
        <v>0.2</v>
      </c>
      <c r="D242" s="7">
        <v>1</v>
      </c>
      <c r="E242" s="55">
        <f>E241*C242</f>
        <v>612014.70000000007</v>
      </c>
      <c r="F242" s="52">
        <f t="shared" si="24"/>
        <v>612014.70000000007</v>
      </c>
      <c r="G242" s="29">
        <v>1</v>
      </c>
      <c r="H242" s="19">
        <f t="shared" si="25"/>
        <v>612014.70000000007</v>
      </c>
      <c r="I242" s="23"/>
      <c r="J242" s="19">
        <f t="shared" si="26"/>
        <v>0</v>
      </c>
      <c r="K242" s="18">
        <f t="shared" si="27"/>
        <v>1</v>
      </c>
      <c r="L242" s="19">
        <f t="shared" si="28"/>
        <v>612014.70000000007</v>
      </c>
      <c r="M242" s="51">
        <f t="shared" si="29"/>
        <v>0</v>
      </c>
      <c r="N242" s="19">
        <f t="shared" si="30"/>
        <v>0</v>
      </c>
      <c r="O242" s="60" t="s">
        <v>202</v>
      </c>
    </row>
    <row r="243" spans="1:15" x14ac:dyDescent="0.25">
      <c r="A243" s="15"/>
      <c r="B243" s="31" t="s">
        <v>127</v>
      </c>
      <c r="C243" s="33">
        <v>0.2</v>
      </c>
      <c r="D243" s="7">
        <v>1</v>
      </c>
      <c r="E243" s="55">
        <f>E241*C243</f>
        <v>612014.70000000007</v>
      </c>
      <c r="F243" s="52">
        <f t="shared" si="24"/>
        <v>612014.70000000007</v>
      </c>
      <c r="G243" s="56">
        <v>1</v>
      </c>
      <c r="H243" s="19">
        <f t="shared" si="25"/>
        <v>612014.70000000007</v>
      </c>
      <c r="I243" s="23"/>
      <c r="J243" s="19">
        <f t="shared" si="26"/>
        <v>0</v>
      </c>
      <c r="K243" s="18">
        <f t="shared" si="27"/>
        <v>1</v>
      </c>
      <c r="L243" s="19">
        <f t="shared" si="28"/>
        <v>612014.70000000007</v>
      </c>
      <c r="M243" s="51">
        <f t="shared" si="29"/>
        <v>0</v>
      </c>
      <c r="N243" s="19">
        <f t="shared" si="30"/>
        <v>0</v>
      </c>
      <c r="O243" s="60" t="s">
        <v>202</v>
      </c>
    </row>
    <row r="244" spans="1:15" x14ac:dyDescent="0.25">
      <c r="A244" s="15"/>
      <c r="B244" s="31" t="s">
        <v>128</v>
      </c>
      <c r="C244" s="33">
        <v>0.2</v>
      </c>
      <c r="D244" s="7">
        <v>1</v>
      </c>
      <c r="E244" s="55">
        <f>C244*E241</f>
        <v>612014.70000000007</v>
      </c>
      <c r="F244" s="52">
        <f t="shared" si="24"/>
        <v>612014.70000000007</v>
      </c>
      <c r="G244" s="29">
        <v>1</v>
      </c>
      <c r="H244" s="19">
        <f t="shared" si="25"/>
        <v>612014.70000000007</v>
      </c>
      <c r="I244" s="23"/>
      <c r="J244" s="19">
        <f t="shared" si="26"/>
        <v>0</v>
      </c>
      <c r="K244" s="18">
        <f t="shared" si="27"/>
        <v>1</v>
      </c>
      <c r="L244" s="19">
        <f t="shared" si="28"/>
        <v>612014.70000000007</v>
      </c>
      <c r="M244" s="51">
        <f t="shared" si="29"/>
        <v>0</v>
      </c>
      <c r="N244" s="19">
        <f t="shared" si="30"/>
        <v>0</v>
      </c>
      <c r="O244" s="60" t="s">
        <v>202</v>
      </c>
    </row>
    <row r="245" spans="1:15" x14ac:dyDescent="0.25">
      <c r="A245" s="15"/>
      <c r="B245" s="31" t="s">
        <v>129</v>
      </c>
      <c r="C245" s="33">
        <v>0.15</v>
      </c>
      <c r="D245" s="7">
        <v>1</v>
      </c>
      <c r="E245" s="55">
        <f>C245*E241</f>
        <v>459011.02499999997</v>
      </c>
      <c r="F245" s="52">
        <f t="shared" si="24"/>
        <v>459011.02499999997</v>
      </c>
      <c r="G245" s="29">
        <v>1</v>
      </c>
      <c r="H245" s="19">
        <f t="shared" si="25"/>
        <v>459011.02499999997</v>
      </c>
      <c r="I245" s="23"/>
      <c r="J245" s="19">
        <f t="shared" si="26"/>
        <v>0</v>
      </c>
      <c r="K245" s="18">
        <f t="shared" si="27"/>
        <v>1</v>
      </c>
      <c r="L245" s="19">
        <f t="shared" si="28"/>
        <v>459011.02499999997</v>
      </c>
      <c r="M245" s="51">
        <f t="shared" si="29"/>
        <v>0</v>
      </c>
      <c r="N245" s="19">
        <f t="shared" si="30"/>
        <v>0</v>
      </c>
      <c r="O245" s="60" t="s">
        <v>202</v>
      </c>
    </row>
    <row r="246" spans="1:15" x14ac:dyDescent="0.25">
      <c r="A246" s="15"/>
      <c r="B246" s="31" t="s">
        <v>130</v>
      </c>
      <c r="C246" s="33">
        <v>0.1</v>
      </c>
      <c r="D246" s="7">
        <v>1</v>
      </c>
      <c r="E246" s="55">
        <f>C246*E241</f>
        <v>306007.35000000003</v>
      </c>
      <c r="F246" s="52">
        <f t="shared" si="24"/>
        <v>306007.35000000003</v>
      </c>
      <c r="G246" s="29">
        <v>1</v>
      </c>
      <c r="H246" s="19">
        <f t="shared" si="25"/>
        <v>306007.35000000003</v>
      </c>
      <c r="I246" s="23"/>
      <c r="J246" s="19">
        <f t="shared" si="26"/>
        <v>0</v>
      </c>
      <c r="K246" s="18">
        <f t="shared" si="27"/>
        <v>1</v>
      </c>
      <c r="L246" s="19">
        <f t="shared" si="28"/>
        <v>306007.35000000003</v>
      </c>
      <c r="M246" s="51">
        <f t="shared" si="29"/>
        <v>0</v>
      </c>
      <c r="N246" s="19">
        <f t="shared" si="30"/>
        <v>0</v>
      </c>
      <c r="O246" s="60" t="s">
        <v>202</v>
      </c>
    </row>
    <row r="247" spans="1:15" ht="25.5" x14ac:dyDescent="0.25">
      <c r="A247" s="15"/>
      <c r="B247" s="31" t="s">
        <v>131</v>
      </c>
      <c r="C247" s="33">
        <v>0.15</v>
      </c>
      <c r="D247" s="7">
        <v>1</v>
      </c>
      <c r="E247" s="55">
        <f>C247*E241</f>
        <v>459011.02499999997</v>
      </c>
      <c r="F247" s="52">
        <f t="shared" si="24"/>
        <v>459011.02499999997</v>
      </c>
      <c r="G247" s="29"/>
      <c r="H247" s="19">
        <f t="shared" si="25"/>
        <v>0</v>
      </c>
      <c r="I247" s="23"/>
      <c r="J247" s="19">
        <f t="shared" si="26"/>
        <v>0</v>
      </c>
      <c r="K247" s="18">
        <f t="shared" si="27"/>
        <v>0</v>
      </c>
      <c r="L247" s="19">
        <f t="shared" si="28"/>
        <v>0</v>
      </c>
      <c r="M247" s="51">
        <f t="shared" si="29"/>
        <v>0</v>
      </c>
      <c r="N247" s="19">
        <f t="shared" si="30"/>
        <v>0</v>
      </c>
      <c r="O247" s="60" t="s">
        <v>202</v>
      </c>
    </row>
    <row r="248" spans="1:15" ht="63.75" x14ac:dyDescent="0.25">
      <c r="A248" s="16">
        <v>33</v>
      </c>
      <c r="B248" s="30" t="s">
        <v>132</v>
      </c>
      <c r="C248" s="9"/>
      <c r="D248" s="10"/>
      <c r="E248" s="53"/>
      <c r="F248" s="52"/>
      <c r="G248" s="54"/>
      <c r="H248" s="19">
        <f t="shared" si="25"/>
        <v>0</v>
      </c>
      <c r="I248" s="23"/>
      <c r="J248" s="19">
        <f t="shared" si="26"/>
        <v>0</v>
      </c>
      <c r="K248" s="18">
        <f t="shared" si="27"/>
        <v>0</v>
      </c>
      <c r="L248" s="19">
        <f t="shared" si="28"/>
        <v>0</v>
      </c>
      <c r="M248" s="51">
        <f t="shared" si="29"/>
        <v>0</v>
      </c>
      <c r="N248" s="19">
        <f t="shared" si="30"/>
        <v>0</v>
      </c>
      <c r="O248" s="60" t="s">
        <v>202</v>
      </c>
    </row>
    <row r="249" spans="1:15" x14ac:dyDescent="0.25">
      <c r="A249" s="15">
        <v>34</v>
      </c>
      <c r="B249" s="22" t="s">
        <v>133</v>
      </c>
      <c r="C249" s="3" t="s">
        <v>134</v>
      </c>
      <c r="D249" s="5">
        <v>3383.23</v>
      </c>
      <c r="E249" s="52">
        <v>199.55</v>
      </c>
      <c r="F249" s="52">
        <f t="shared" si="24"/>
        <v>675123.54650000005</v>
      </c>
      <c r="G249" s="39">
        <v>2190.16</v>
      </c>
      <c r="H249" s="19">
        <f t="shared" si="25"/>
        <v>437046.42800000001</v>
      </c>
      <c r="I249" s="23"/>
      <c r="J249" s="19">
        <f t="shared" si="26"/>
        <v>0</v>
      </c>
      <c r="K249" s="18">
        <f t="shared" si="27"/>
        <v>2190.16</v>
      </c>
      <c r="L249" s="19">
        <f t="shared" si="28"/>
        <v>437046.42800000001</v>
      </c>
      <c r="M249" s="51">
        <f t="shared" si="29"/>
        <v>0</v>
      </c>
      <c r="N249" s="19">
        <f t="shared" si="30"/>
        <v>0</v>
      </c>
      <c r="O249" s="60" t="s">
        <v>202</v>
      </c>
    </row>
    <row r="250" spans="1:15" x14ac:dyDescent="0.25">
      <c r="A250" s="15">
        <v>35</v>
      </c>
      <c r="B250" s="22" t="s">
        <v>135</v>
      </c>
      <c r="C250" s="3" t="s">
        <v>134</v>
      </c>
      <c r="D250" s="40">
        <v>1189.2</v>
      </c>
      <c r="E250" s="52">
        <v>231.91</v>
      </c>
      <c r="F250" s="52">
        <f t="shared" si="24"/>
        <v>275787.37200000003</v>
      </c>
      <c r="G250" s="29"/>
      <c r="H250" s="19">
        <f t="shared" si="25"/>
        <v>0</v>
      </c>
      <c r="I250" s="23"/>
      <c r="J250" s="19">
        <f t="shared" si="26"/>
        <v>0</v>
      </c>
      <c r="K250" s="18">
        <f t="shared" si="27"/>
        <v>0</v>
      </c>
      <c r="L250" s="19">
        <f t="shared" si="28"/>
        <v>0</v>
      </c>
      <c r="M250" s="51">
        <f t="shared" si="29"/>
        <v>0</v>
      </c>
      <c r="N250" s="19">
        <f t="shared" si="30"/>
        <v>0</v>
      </c>
      <c r="O250" s="60" t="s">
        <v>202</v>
      </c>
    </row>
    <row r="251" spans="1:15" ht="114.75" x14ac:dyDescent="0.25">
      <c r="A251" s="16">
        <v>40</v>
      </c>
      <c r="B251" s="30" t="s">
        <v>136</v>
      </c>
      <c r="C251" s="9"/>
      <c r="D251" s="10"/>
      <c r="E251" s="53"/>
      <c r="F251" s="52"/>
      <c r="G251" s="54"/>
      <c r="H251" s="19">
        <f t="shared" si="25"/>
        <v>0</v>
      </c>
      <c r="I251" s="23"/>
      <c r="J251" s="19">
        <f t="shared" si="26"/>
        <v>0</v>
      </c>
      <c r="K251" s="18">
        <f t="shared" si="27"/>
        <v>0</v>
      </c>
      <c r="L251" s="19">
        <f t="shared" si="28"/>
        <v>0</v>
      </c>
      <c r="M251" s="51">
        <f t="shared" si="29"/>
        <v>0</v>
      </c>
      <c r="N251" s="19">
        <f t="shared" si="30"/>
        <v>0</v>
      </c>
      <c r="O251" s="60" t="s">
        <v>202</v>
      </c>
    </row>
    <row r="252" spans="1:15" x14ac:dyDescent="0.25">
      <c r="A252" s="16">
        <v>40.130000000000003</v>
      </c>
      <c r="B252" s="30" t="s">
        <v>137</v>
      </c>
      <c r="C252" s="9" t="s">
        <v>102</v>
      </c>
      <c r="D252" s="10">
        <v>30</v>
      </c>
      <c r="E252" s="53">
        <v>1005.9</v>
      </c>
      <c r="F252" s="52"/>
      <c r="G252" s="54"/>
      <c r="H252" s="19">
        <f t="shared" si="25"/>
        <v>0</v>
      </c>
      <c r="I252" s="23"/>
      <c r="J252" s="19">
        <f t="shared" si="26"/>
        <v>0</v>
      </c>
      <c r="K252" s="18">
        <f t="shared" si="27"/>
        <v>0</v>
      </c>
      <c r="L252" s="19">
        <f t="shared" si="28"/>
        <v>0</v>
      </c>
      <c r="M252" s="51">
        <f t="shared" si="29"/>
        <v>0</v>
      </c>
      <c r="N252" s="19">
        <f t="shared" si="30"/>
        <v>0</v>
      </c>
      <c r="O252" s="60" t="s">
        <v>202</v>
      </c>
    </row>
    <row r="253" spans="1:15" x14ac:dyDescent="0.25">
      <c r="A253" s="15"/>
      <c r="B253" s="31" t="s">
        <v>138</v>
      </c>
      <c r="C253" s="33">
        <v>0.7</v>
      </c>
      <c r="D253" s="4">
        <v>30</v>
      </c>
      <c r="E253" s="55">
        <f>C253*E252</f>
        <v>704.13</v>
      </c>
      <c r="F253" s="52">
        <f t="shared" si="24"/>
        <v>21123.9</v>
      </c>
      <c r="G253" s="29">
        <v>30</v>
      </c>
      <c r="H253" s="19">
        <f t="shared" si="25"/>
        <v>21123.9</v>
      </c>
      <c r="I253" s="23"/>
      <c r="J253" s="19">
        <f t="shared" si="26"/>
        <v>0</v>
      </c>
      <c r="K253" s="18">
        <f t="shared" si="27"/>
        <v>30</v>
      </c>
      <c r="L253" s="19">
        <f t="shared" si="28"/>
        <v>21123.9</v>
      </c>
      <c r="M253" s="51">
        <f t="shared" si="29"/>
        <v>0</v>
      </c>
      <c r="N253" s="19">
        <f t="shared" si="30"/>
        <v>0</v>
      </c>
      <c r="O253" s="60" t="s">
        <v>202</v>
      </c>
    </row>
    <row r="254" spans="1:15" x14ac:dyDescent="0.25">
      <c r="A254" s="15"/>
      <c r="B254" s="31" t="s">
        <v>139</v>
      </c>
      <c r="C254" s="33">
        <v>0.2</v>
      </c>
      <c r="D254" s="4">
        <v>30</v>
      </c>
      <c r="E254" s="55">
        <f>C254*E252</f>
        <v>201.18</v>
      </c>
      <c r="F254" s="52">
        <f t="shared" si="24"/>
        <v>6035.4000000000005</v>
      </c>
      <c r="G254" s="29"/>
      <c r="H254" s="19">
        <f t="shared" si="25"/>
        <v>0</v>
      </c>
      <c r="I254" s="23"/>
      <c r="J254" s="19">
        <f t="shared" si="26"/>
        <v>0</v>
      </c>
      <c r="K254" s="18">
        <f t="shared" si="27"/>
        <v>0</v>
      </c>
      <c r="L254" s="19">
        <f t="shared" si="28"/>
        <v>0</v>
      </c>
      <c r="M254" s="51">
        <f t="shared" si="29"/>
        <v>0</v>
      </c>
      <c r="N254" s="19">
        <f t="shared" si="30"/>
        <v>0</v>
      </c>
      <c r="O254" s="60" t="s">
        <v>202</v>
      </c>
    </row>
    <row r="255" spans="1:15" x14ac:dyDescent="0.25">
      <c r="A255" s="15"/>
      <c r="B255" s="31" t="s">
        <v>140</v>
      </c>
      <c r="C255" s="33">
        <v>0.05</v>
      </c>
      <c r="D255" s="4">
        <v>30</v>
      </c>
      <c r="E255" s="55">
        <f>C255*E252</f>
        <v>50.295000000000002</v>
      </c>
      <c r="F255" s="52">
        <f t="shared" si="24"/>
        <v>1508.8500000000001</v>
      </c>
      <c r="G255" s="29"/>
      <c r="H255" s="19">
        <f t="shared" si="25"/>
        <v>0</v>
      </c>
      <c r="I255" s="23"/>
      <c r="J255" s="19">
        <f t="shared" si="26"/>
        <v>0</v>
      </c>
      <c r="K255" s="18">
        <f t="shared" si="27"/>
        <v>0</v>
      </c>
      <c r="L255" s="19">
        <f t="shared" si="28"/>
        <v>0</v>
      </c>
      <c r="M255" s="51">
        <f t="shared" si="29"/>
        <v>0</v>
      </c>
      <c r="N255" s="19">
        <f t="shared" si="30"/>
        <v>0</v>
      </c>
      <c r="O255" s="60" t="s">
        <v>202</v>
      </c>
    </row>
    <row r="256" spans="1:15" x14ac:dyDescent="0.25">
      <c r="A256" s="15"/>
      <c r="B256" s="31" t="s">
        <v>40</v>
      </c>
      <c r="C256" s="33">
        <v>0.05</v>
      </c>
      <c r="D256" s="4">
        <v>30</v>
      </c>
      <c r="E256" s="55">
        <f>C256*E252</f>
        <v>50.295000000000002</v>
      </c>
      <c r="F256" s="52">
        <f t="shared" si="24"/>
        <v>1508.8500000000001</v>
      </c>
      <c r="G256" s="29"/>
      <c r="H256" s="19">
        <f t="shared" si="25"/>
        <v>0</v>
      </c>
      <c r="I256" s="23"/>
      <c r="J256" s="19">
        <f t="shared" si="26"/>
        <v>0</v>
      </c>
      <c r="K256" s="18">
        <f t="shared" si="27"/>
        <v>0</v>
      </c>
      <c r="L256" s="19">
        <f t="shared" si="28"/>
        <v>0</v>
      </c>
      <c r="M256" s="51">
        <f t="shared" si="29"/>
        <v>0</v>
      </c>
      <c r="N256" s="19">
        <f t="shared" si="30"/>
        <v>0</v>
      </c>
      <c r="O256" s="60" t="s">
        <v>202</v>
      </c>
    </row>
    <row r="257" spans="1:15" ht="135" x14ac:dyDescent="0.25">
      <c r="A257" s="20">
        <v>41</v>
      </c>
      <c r="B257" s="36" t="s">
        <v>141</v>
      </c>
      <c r="C257" s="13"/>
      <c r="D257" s="14"/>
      <c r="E257" s="53"/>
      <c r="F257" s="52"/>
      <c r="G257" s="54"/>
      <c r="H257" s="19">
        <f t="shared" si="25"/>
        <v>0</v>
      </c>
      <c r="I257" s="23"/>
      <c r="J257" s="19">
        <f t="shared" si="26"/>
        <v>0</v>
      </c>
      <c r="K257" s="18">
        <f t="shared" si="27"/>
        <v>0</v>
      </c>
      <c r="L257" s="19">
        <f t="shared" si="28"/>
        <v>0</v>
      </c>
      <c r="M257" s="51">
        <f t="shared" si="29"/>
        <v>0</v>
      </c>
      <c r="N257" s="19">
        <f t="shared" si="30"/>
        <v>0</v>
      </c>
      <c r="O257" s="60" t="s">
        <v>202</v>
      </c>
    </row>
    <row r="258" spans="1:15" x14ac:dyDescent="0.25">
      <c r="A258" s="16"/>
      <c r="B258" s="30" t="s">
        <v>142</v>
      </c>
      <c r="C258" s="9" t="s">
        <v>102</v>
      </c>
      <c r="D258" s="10">
        <v>782</v>
      </c>
      <c r="E258" s="53">
        <v>649.91999999999996</v>
      </c>
      <c r="F258" s="52"/>
      <c r="G258" s="54"/>
      <c r="H258" s="19">
        <f t="shared" si="25"/>
        <v>0</v>
      </c>
      <c r="I258" s="23"/>
      <c r="J258" s="19">
        <f t="shared" si="26"/>
        <v>0</v>
      </c>
      <c r="K258" s="18">
        <f t="shared" si="27"/>
        <v>0</v>
      </c>
      <c r="L258" s="19">
        <f t="shared" si="28"/>
        <v>0</v>
      </c>
      <c r="M258" s="51">
        <f t="shared" si="29"/>
        <v>0</v>
      </c>
      <c r="N258" s="19">
        <f t="shared" si="30"/>
        <v>0</v>
      </c>
      <c r="O258" s="60" t="s">
        <v>202</v>
      </c>
    </row>
    <row r="259" spans="1:15" x14ac:dyDescent="0.25">
      <c r="A259" s="15"/>
      <c r="B259" s="31" t="s">
        <v>138</v>
      </c>
      <c r="C259" s="33">
        <v>0.7</v>
      </c>
      <c r="D259" s="4">
        <v>782</v>
      </c>
      <c r="E259" s="55">
        <f>C259*E258</f>
        <v>454.94399999999996</v>
      </c>
      <c r="F259" s="52">
        <f t="shared" si="24"/>
        <v>355766.20799999998</v>
      </c>
      <c r="G259" s="29">
        <v>782</v>
      </c>
      <c r="H259" s="19">
        <f t="shared" si="25"/>
        <v>355766.20799999998</v>
      </c>
      <c r="I259" s="23"/>
      <c r="J259" s="19">
        <f t="shared" si="26"/>
        <v>0</v>
      </c>
      <c r="K259" s="18">
        <f t="shared" si="27"/>
        <v>782</v>
      </c>
      <c r="L259" s="19">
        <f t="shared" si="28"/>
        <v>355766.20799999998</v>
      </c>
      <c r="M259" s="51">
        <f t="shared" si="29"/>
        <v>0</v>
      </c>
      <c r="N259" s="19">
        <f t="shared" si="30"/>
        <v>0</v>
      </c>
      <c r="O259" s="60" t="s">
        <v>202</v>
      </c>
    </row>
    <row r="260" spans="1:15" x14ac:dyDescent="0.25">
      <c r="A260" s="15"/>
      <c r="B260" s="31" t="s">
        <v>139</v>
      </c>
      <c r="C260" s="33">
        <v>0.2</v>
      </c>
      <c r="D260" s="4">
        <v>782</v>
      </c>
      <c r="E260" s="55">
        <f>C260*E258</f>
        <v>129.98400000000001</v>
      </c>
      <c r="F260" s="52">
        <f t="shared" si="24"/>
        <v>101647.48800000001</v>
      </c>
      <c r="G260" s="39">
        <v>386</v>
      </c>
      <c r="H260" s="19">
        <f t="shared" si="25"/>
        <v>50173.824000000001</v>
      </c>
      <c r="I260" s="23"/>
      <c r="J260" s="19">
        <f t="shared" si="26"/>
        <v>0</v>
      </c>
      <c r="K260" s="18">
        <f t="shared" si="27"/>
        <v>386</v>
      </c>
      <c r="L260" s="19">
        <f t="shared" si="28"/>
        <v>50173.824000000001</v>
      </c>
      <c r="M260" s="51">
        <f t="shared" si="29"/>
        <v>0</v>
      </c>
      <c r="N260" s="19">
        <f t="shared" si="30"/>
        <v>0</v>
      </c>
      <c r="O260" s="60" t="s">
        <v>202</v>
      </c>
    </row>
    <row r="261" spans="1:15" x14ac:dyDescent="0.25">
      <c r="A261" s="15"/>
      <c r="B261" s="31" t="s">
        <v>140</v>
      </c>
      <c r="C261" s="33">
        <v>0.05</v>
      </c>
      <c r="D261" s="4">
        <v>782</v>
      </c>
      <c r="E261" s="55">
        <f>C261*E258</f>
        <v>32.496000000000002</v>
      </c>
      <c r="F261" s="52">
        <f t="shared" si="24"/>
        <v>25411.872000000003</v>
      </c>
      <c r="G261" s="29"/>
      <c r="H261" s="19">
        <f t="shared" si="25"/>
        <v>0</v>
      </c>
      <c r="I261" s="23"/>
      <c r="J261" s="19">
        <f t="shared" si="26"/>
        <v>0</v>
      </c>
      <c r="K261" s="18">
        <f t="shared" si="27"/>
        <v>0</v>
      </c>
      <c r="L261" s="19">
        <f t="shared" si="28"/>
        <v>0</v>
      </c>
      <c r="M261" s="51">
        <f t="shared" si="29"/>
        <v>0</v>
      </c>
      <c r="N261" s="19">
        <f t="shared" si="30"/>
        <v>0</v>
      </c>
      <c r="O261" s="60" t="s">
        <v>202</v>
      </c>
    </row>
    <row r="262" spans="1:15" x14ac:dyDescent="0.25">
      <c r="A262" s="15"/>
      <c r="B262" s="31" t="s">
        <v>40</v>
      </c>
      <c r="C262" s="33">
        <v>0.05</v>
      </c>
      <c r="D262" s="4">
        <v>782</v>
      </c>
      <c r="E262" s="55">
        <f>C262*E258</f>
        <v>32.496000000000002</v>
      </c>
      <c r="F262" s="52">
        <f t="shared" si="24"/>
        <v>25411.872000000003</v>
      </c>
      <c r="G262" s="29"/>
      <c r="H262" s="19">
        <f t="shared" si="25"/>
        <v>0</v>
      </c>
      <c r="I262" s="23"/>
      <c r="J262" s="19">
        <f t="shared" si="26"/>
        <v>0</v>
      </c>
      <c r="K262" s="18">
        <f t="shared" si="27"/>
        <v>0</v>
      </c>
      <c r="L262" s="19">
        <f t="shared" si="28"/>
        <v>0</v>
      </c>
      <c r="M262" s="51">
        <f t="shared" si="29"/>
        <v>0</v>
      </c>
      <c r="N262" s="19">
        <f t="shared" si="30"/>
        <v>0</v>
      </c>
      <c r="O262" s="60" t="s">
        <v>202</v>
      </c>
    </row>
    <row r="263" spans="1:15" x14ac:dyDescent="0.25">
      <c r="A263" s="16"/>
      <c r="B263" s="30" t="s">
        <v>143</v>
      </c>
      <c r="C263" s="9" t="s">
        <v>102</v>
      </c>
      <c r="D263" s="10">
        <v>701</v>
      </c>
      <c r="E263" s="53">
        <v>339.49</v>
      </c>
      <c r="F263" s="52"/>
      <c r="G263" s="54"/>
      <c r="H263" s="19">
        <f t="shared" si="25"/>
        <v>0</v>
      </c>
      <c r="I263" s="23"/>
      <c r="J263" s="19">
        <f t="shared" si="26"/>
        <v>0</v>
      </c>
      <c r="K263" s="18">
        <f t="shared" si="27"/>
        <v>0</v>
      </c>
      <c r="L263" s="19">
        <f t="shared" si="28"/>
        <v>0</v>
      </c>
      <c r="M263" s="51">
        <f t="shared" si="29"/>
        <v>0</v>
      </c>
      <c r="N263" s="19">
        <f t="shared" si="30"/>
        <v>0</v>
      </c>
      <c r="O263" s="60" t="s">
        <v>202</v>
      </c>
    </row>
    <row r="264" spans="1:15" x14ac:dyDescent="0.25">
      <c r="A264" s="15"/>
      <c r="B264" s="31" t="s">
        <v>138</v>
      </c>
      <c r="C264" s="33">
        <v>0.7</v>
      </c>
      <c r="D264" s="4">
        <v>701</v>
      </c>
      <c r="E264" s="55">
        <f>C264*E263</f>
        <v>237.643</v>
      </c>
      <c r="F264" s="52">
        <f t="shared" si="24"/>
        <v>166587.74299999999</v>
      </c>
      <c r="G264" s="29">
        <v>701</v>
      </c>
      <c r="H264" s="19">
        <f t="shared" si="25"/>
        <v>166587.74299999999</v>
      </c>
      <c r="I264" s="23"/>
      <c r="J264" s="19">
        <f t="shared" si="26"/>
        <v>0</v>
      </c>
      <c r="K264" s="18">
        <f t="shared" si="27"/>
        <v>701</v>
      </c>
      <c r="L264" s="19">
        <f t="shared" si="28"/>
        <v>166587.74299999999</v>
      </c>
      <c r="M264" s="51">
        <f t="shared" si="29"/>
        <v>0</v>
      </c>
      <c r="N264" s="19">
        <f t="shared" si="30"/>
        <v>0</v>
      </c>
      <c r="O264" s="60" t="s">
        <v>202</v>
      </c>
    </row>
    <row r="265" spans="1:15" x14ac:dyDescent="0.25">
      <c r="A265" s="15"/>
      <c r="B265" s="31" t="s">
        <v>139</v>
      </c>
      <c r="C265" s="33">
        <v>0.2</v>
      </c>
      <c r="D265" s="4">
        <v>701</v>
      </c>
      <c r="E265" s="55">
        <f>C265*E263</f>
        <v>67.89800000000001</v>
      </c>
      <c r="F265" s="52">
        <f t="shared" si="24"/>
        <v>47596.498000000007</v>
      </c>
      <c r="G265" s="39">
        <v>27</v>
      </c>
      <c r="H265" s="19">
        <f t="shared" si="25"/>
        <v>1833.2460000000003</v>
      </c>
      <c r="I265" s="23"/>
      <c r="J265" s="19">
        <f t="shared" si="26"/>
        <v>0</v>
      </c>
      <c r="K265" s="18">
        <f t="shared" si="27"/>
        <v>27</v>
      </c>
      <c r="L265" s="19">
        <f t="shared" si="28"/>
        <v>1833.2460000000003</v>
      </c>
      <c r="M265" s="51">
        <f t="shared" si="29"/>
        <v>0</v>
      </c>
      <c r="N265" s="19">
        <f t="shared" si="30"/>
        <v>0</v>
      </c>
      <c r="O265" s="60" t="s">
        <v>202</v>
      </c>
    </row>
    <row r="266" spans="1:15" x14ac:dyDescent="0.25">
      <c r="A266" s="15"/>
      <c r="B266" s="31" t="s">
        <v>140</v>
      </c>
      <c r="C266" s="33">
        <v>0.05</v>
      </c>
      <c r="D266" s="4">
        <v>701</v>
      </c>
      <c r="E266" s="55">
        <f>C266*E263</f>
        <v>16.974500000000003</v>
      </c>
      <c r="F266" s="52">
        <f t="shared" si="24"/>
        <v>11899.124500000002</v>
      </c>
      <c r="G266" s="29"/>
      <c r="H266" s="19">
        <f t="shared" si="25"/>
        <v>0</v>
      </c>
      <c r="I266" s="23"/>
      <c r="J266" s="19">
        <f t="shared" si="26"/>
        <v>0</v>
      </c>
      <c r="K266" s="18">
        <f t="shared" si="27"/>
        <v>0</v>
      </c>
      <c r="L266" s="19">
        <f t="shared" si="28"/>
        <v>0</v>
      </c>
      <c r="M266" s="51">
        <f t="shared" si="29"/>
        <v>0</v>
      </c>
      <c r="N266" s="19">
        <f t="shared" si="30"/>
        <v>0</v>
      </c>
      <c r="O266" s="60" t="s">
        <v>202</v>
      </c>
    </row>
    <row r="267" spans="1:15" x14ac:dyDescent="0.25">
      <c r="A267" s="15"/>
      <c r="B267" s="31" t="s">
        <v>40</v>
      </c>
      <c r="C267" s="33">
        <v>0.05</v>
      </c>
      <c r="D267" s="4">
        <v>701</v>
      </c>
      <c r="E267" s="55">
        <f>C267*E263</f>
        <v>16.974500000000003</v>
      </c>
      <c r="F267" s="52">
        <f t="shared" si="24"/>
        <v>11899.124500000002</v>
      </c>
      <c r="G267" s="29"/>
      <c r="H267" s="19">
        <f t="shared" si="25"/>
        <v>0</v>
      </c>
      <c r="I267" s="23"/>
      <c r="J267" s="19">
        <f t="shared" si="26"/>
        <v>0</v>
      </c>
      <c r="K267" s="18">
        <f t="shared" si="27"/>
        <v>0</v>
      </c>
      <c r="L267" s="19">
        <f t="shared" si="28"/>
        <v>0</v>
      </c>
      <c r="M267" s="51">
        <f t="shared" si="29"/>
        <v>0</v>
      </c>
      <c r="N267" s="19">
        <f t="shared" si="30"/>
        <v>0</v>
      </c>
      <c r="O267" s="60" t="s">
        <v>202</v>
      </c>
    </row>
    <row r="268" spans="1:15" x14ac:dyDescent="0.25">
      <c r="A268" s="16">
        <v>41.01</v>
      </c>
      <c r="B268" s="30" t="s">
        <v>144</v>
      </c>
      <c r="C268" s="9" t="s">
        <v>102</v>
      </c>
      <c r="D268" s="10">
        <v>156</v>
      </c>
      <c r="E268" s="53">
        <v>229.22</v>
      </c>
      <c r="F268" s="52"/>
      <c r="G268" s="54"/>
      <c r="H268" s="19">
        <f t="shared" si="25"/>
        <v>0</v>
      </c>
      <c r="I268" s="23"/>
      <c r="J268" s="19">
        <f t="shared" si="26"/>
        <v>0</v>
      </c>
      <c r="K268" s="18">
        <f t="shared" si="27"/>
        <v>0</v>
      </c>
      <c r="L268" s="19">
        <f t="shared" si="28"/>
        <v>0</v>
      </c>
      <c r="M268" s="51">
        <f t="shared" si="29"/>
        <v>0</v>
      </c>
      <c r="N268" s="19">
        <f t="shared" si="30"/>
        <v>0</v>
      </c>
      <c r="O268" s="60" t="s">
        <v>202</v>
      </c>
    </row>
    <row r="269" spans="1:15" x14ac:dyDescent="0.25">
      <c r="A269" s="15"/>
      <c r="B269" s="31" t="s">
        <v>138</v>
      </c>
      <c r="C269" s="33">
        <v>0.7</v>
      </c>
      <c r="D269" s="4">
        <v>156</v>
      </c>
      <c r="E269" s="55">
        <f>C269*E268</f>
        <v>160.45399999999998</v>
      </c>
      <c r="F269" s="52">
        <f t="shared" si="24"/>
        <v>25030.823999999997</v>
      </c>
      <c r="G269" s="29">
        <v>156</v>
      </c>
      <c r="H269" s="19">
        <f t="shared" si="25"/>
        <v>25030.823999999997</v>
      </c>
      <c r="I269" s="23"/>
      <c r="J269" s="19">
        <f t="shared" si="26"/>
        <v>0</v>
      </c>
      <c r="K269" s="18">
        <f t="shared" si="27"/>
        <v>156</v>
      </c>
      <c r="L269" s="19">
        <f t="shared" si="28"/>
        <v>25030.823999999997</v>
      </c>
      <c r="M269" s="51">
        <f t="shared" si="29"/>
        <v>0</v>
      </c>
      <c r="N269" s="19">
        <f t="shared" si="30"/>
        <v>0</v>
      </c>
      <c r="O269" s="60" t="s">
        <v>202</v>
      </c>
    </row>
    <row r="270" spans="1:15" x14ac:dyDescent="0.25">
      <c r="A270" s="15"/>
      <c r="B270" s="31" t="s">
        <v>139</v>
      </c>
      <c r="C270" s="33">
        <v>0.2</v>
      </c>
      <c r="D270" s="4">
        <v>156</v>
      </c>
      <c r="E270" s="55">
        <f>C270*E268</f>
        <v>45.844000000000001</v>
      </c>
      <c r="F270" s="52">
        <f t="shared" ref="F270:F333" si="31">+E270*D270</f>
        <v>7151.6639999999998</v>
      </c>
      <c r="G270" s="39">
        <v>156.1</v>
      </c>
      <c r="H270" s="19">
        <f t="shared" ref="H270:H333" si="32">G270*E270</f>
        <v>7156.2483999999995</v>
      </c>
      <c r="I270" s="23"/>
      <c r="J270" s="19">
        <f t="shared" ref="J270:J333" si="33">I270*E270</f>
        <v>0</v>
      </c>
      <c r="K270" s="18">
        <f t="shared" ref="K270:K333" si="34">I270+G270</f>
        <v>156.1</v>
      </c>
      <c r="L270" s="19">
        <f t="shared" ref="L270:L333" si="35">K270*E270</f>
        <v>7156.2483999999995</v>
      </c>
      <c r="M270" s="51">
        <f t="shared" ref="M270:M333" si="36">IF(D270&lt;K270,K270-D270,0)</f>
        <v>9.9999999999994316E-2</v>
      </c>
      <c r="N270" s="19">
        <f t="shared" ref="N270:N333" si="37">+M270*E270</f>
        <v>4.5843999999997394</v>
      </c>
      <c r="O270" s="60" t="s">
        <v>202</v>
      </c>
    </row>
    <row r="271" spans="1:15" x14ac:dyDescent="0.25">
      <c r="A271" s="15"/>
      <c r="B271" s="31" t="s">
        <v>140</v>
      </c>
      <c r="C271" s="33">
        <v>0.05</v>
      </c>
      <c r="D271" s="4">
        <v>156</v>
      </c>
      <c r="E271" s="55">
        <f>C271*E268</f>
        <v>11.461</v>
      </c>
      <c r="F271" s="52">
        <f t="shared" si="31"/>
        <v>1787.9159999999999</v>
      </c>
      <c r="G271" s="29"/>
      <c r="H271" s="19">
        <f t="shared" si="32"/>
        <v>0</v>
      </c>
      <c r="I271" s="23"/>
      <c r="J271" s="19">
        <f t="shared" si="33"/>
        <v>0</v>
      </c>
      <c r="K271" s="18">
        <f t="shared" si="34"/>
        <v>0</v>
      </c>
      <c r="L271" s="19">
        <f t="shared" si="35"/>
        <v>0</v>
      </c>
      <c r="M271" s="51">
        <f t="shared" si="36"/>
        <v>0</v>
      </c>
      <c r="N271" s="19">
        <f t="shared" si="37"/>
        <v>0</v>
      </c>
      <c r="O271" s="60" t="s">
        <v>202</v>
      </c>
    </row>
    <row r="272" spans="1:15" x14ac:dyDescent="0.25">
      <c r="A272" s="15"/>
      <c r="B272" s="31" t="s">
        <v>40</v>
      </c>
      <c r="C272" s="33">
        <v>0.05</v>
      </c>
      <c r="D272" s="4">
        <v>156</v>
      </c>
      <c r="E272" s="55">
        <f>C272*E268</f>
        <v>11.461</v>
      </c>
      <c r="F272" s="52">
        <f t="shared" si="31"/>
        <v>1787.9159999999999</v>
      </c>
      <c r="G272" s="29"/>
      <c r="H272" s="19">
        <f t="shared" si="32"/>
        <v>0</v>
      </c>
      <c r="I272" s="23"/>
      <c r="J272" s="19">
        <f t="shared" si="33"/>
        <v>0</v>
      </c>
      <c r="K272" s="18">
        <f t="shared" si="34"/>
        <v>0</v>
      </c>
      <c r="L272" s="19">
        <f t="shared" si="35"/>
        <v>0</v>
      </c>
      <c r="M272" s="51">
        <f t="shared" si="36"/>
        <v>0</v>
      </c>
      <c r="N272" s="19">
        <f t="shared" si="37"/>
        <v>0</v>
      </c>
      <c r="O272" s="60" t="s">
        <v>202</v>
      </c>
    </row>
    <row r="273" spans="1:15" x14ac:dyDescent="0.25">
      <c r="A273" s="16">
        <v>41.02</v>
      </c>
      <c r="B273" s="30" t="s">
        <v>145</v>
      </c>
      <c r="C273" s="9" t="s">
        <v>102</v>
      </c>
      <c r="D273" s="10">
        <v>1397</v>
      </c>
      <c r="E273" s="53">
        <v>169</v>
      </c>
      <c r="F273" s="52"/>
      <c r="G273" s="54"/>
      <c r="H273" s="19">
        <f t="shared" si="32"/>
        <v>0</v>
      </c>
      <c r="I273" s="23"/>
      <c r="J273" s="19">
        <f t="shared" si="33"/>
        <v>0</v>
      </c>
      <c r="K273" s="18">
        <f t="shared" si="34"/>
        <v>0</v>
      </c>
      <c r="L273" s="19">
        <f t="shared" si="35"/>
        <v>0</v>
      </c>
      <c r="M273" s="51">
        <f t="shared" si="36"/>
        <v>0</v>
      </c>
      <c r="N273" s="19">
        <f t="shared" si="37"/>
        <v>0</v>
      </c>
      <c r="O273" s="60" t="s">
        <v>202</v>
      </c>
    </row>
    <row r="274" spans="1:15" x14ac:dyDescent="0.25">
      <c r="A274" s="15"/>
      <c r="B274" s="31" t="s">
        <v>138</v>
      </c>
      <c r="C274" s="33">
        <v>0.7</v>
      </c>
      <c r="D274" s="4">
        <v>1397</v>
      </c>
      <c r="E274" s="55">
        <f>C274*E273</f>
        <v>118.3</v>
      </c>
      <c r="F274" s="52">
        <f t="shared" si="31"/>
        <v>165265.1</v>
      </c>
      <c r="G274" s="29">
        <v>1397</v>
      </c>
      <c r="H274" s="19">
        <f t="shared" si="32"/>
        <v>165265.1</v>
      </c>
      <c r="I274" s="23"/>
      <c r="J274" s="19">
        <f t="shared" si="33"/>
        <v>0</v>
      </c>
      <c r="K274" s="18">
        <f t="shared" si="34"/>
        <v>1397</v>
      </c>
      <c r="L274" s="19">
        <f t="shared" si="35"/>
        <v>165265.1</v>
      </c>
      <c r="M274" s="51">
        <f t="shared" si="36"/>
        <v>0</v>
      </c>
      <c r="N274" s="19">
        <f t="shared" si="37"/>
        <v>0</v>
      </c>
      <c r="O274" s="60" t="s">
        <v>202</v>
      </c>
    </row>
    <row r="275" spans="1:15" x14ac:dyDescent="0.25">
      <c r="A275" s="15"/>
      <c r="B275" s="31" t="s">
        <v>139</v>
      </c>
      <c r="C275" s="33">
        <v>0.2</v>
      </c>
      <c r="D275" s="4">
        <v>1397</v>
      </c>
      <c r="E275" s="55">
        <f>C275*E273</f>
        <v>33.800000000000004</v>
      </c>
      <c r="F275" s="52">
        <f t="shared" si="31"/>
        <v>47218.600000000006</v>
      </c>
      <c r="G275" s="39">
        <v>185.3</v>
      </c>
      <c r="H275" s="19">
        <f t="shared" si="32"/>
        <v>6263.1400000000012</v>
      </c>
      <c r="I275" s="23"/>
      <c r="J275" s="19">
        <f t="shared" si="33"/>
        <v>0</v>
      </c>
      <c r="K275" s="18">
        <f t="shared" si="34"/>
        <v>185.3</v>
      </c>
      <c r="L275" s="19">
        <f t="shared" si="35"/>
        <v>6263.1400000000012</v>
      </c>
      <c r="M275" s="51">
        <f t="shared" si="36"/>
        <v>0</v>
      </c>
      <c r="N275" s="19">
        <f t="shared" si="37"/>
        <v>0</v>
      </c>
      <c r="O275" s="60" t="s">
        <v>202</v>
      </c>
    </row>
    <row r="276" spans="1:15" x14ac:dyDescent="0.25">
      <c r="A276" s="15"/>
      <c r="B276" s="31" t="s">
        <v>140</v>
      </c>
      <c r="C276" s="33">
        <v>0.05</v>
      </c>
      <c r="D276" s="4">
        <v>1397</v>
      </c>
      <c r="E276" s="55">
        <f>C276*E273</f>
        <v>8.4500000000000011</v>
      </c>
      <c r="F276" s="52">
        <f t="shared" si="31"/>
        <v>11804.650000000001</v>
      </c>
      <c r="G276" s="29"/>
      <c r="H276" s="19">
        <f t="shared" si="32"/>
        <v>0</v>
      </c>
      <c r="I276" s="23"/>
      <c r="J276" s="19">
        <f t="shared" si="33"/>
        <v>0</v>
      </c>
      <c r="K276" s="18">
        <f t="shared" si="34"/>
        <v>0</v>
      </c>
      <c r="L276" s="19">
        <f t="shared" si="35"/>
        <v>0</v>
      </c>
      <c r="M276" s="51">
        <f t="shared" si="36"/>
        <v>0</v>
      </c>
      <c r="N276" s="19">
        <f t="shared" si="37"/>
        <v>0</v>
      </c>
      <c r="O276" s="60" t="s">
        <v>202</v>
      </c>
    </row>
    <row r="277" spans="1:15" x14ac:dyDescent="0.25">
      <c r="A277" s="15"/>
      <c r="B277" s="31" t="s">
        <v>40</v>
      </c>
      <c r="C277" s="33">
        <v>0.05</v>
      </c>
      <c r="D277" s="4">
        <v>1397</v>
      </c>
      <c r="E277" s="55">
        <f>C277*E273</f>
        <v>8.4500000000000011</v>
      </c>
      <c r="F277" s="52">
        <f t="shared" si="31"/>
        <v>11804.650000000001</v>
      </c>
      <c r="G277" s="29"/>
      <c r="H277" s="19">
        <f t="shared" si="32"/>
        <v>0</v>
      </c>
      <c r="I277" s="23"/>
      <c r="J277" s="19">
        <f t="shared" si="33"/>
        <v>0</v>
      </c>
      <c r="K277" s="18">
        <f t="shared" si="34"/>
        <v>0</v>
      </c>
      <c r="L277" s="19">
        <f t="shared" si="35"/>
        <v>0</v>
      </c>
      <c r="M277" s="51">
        <f t="shared" si="36"/>
        <v>0</v>
      </c>
      <c r="N277" s="19">
        <f t="shared" si="37"/>
        <v>0</v>
      </c>
      <c r="O277" s="60" t="s">
        <v>202</v>
      </c>
    </row>
    <row r="278" spans="1:15" x14ac:dyDescent="0.25">
      <c r="A278" s="16">
        <v>41.03</v>
      </c>
      <c r="B278" s="30" t="s">
        <v>146</v>
      </c>
      <c r="C278" s="9" t="s">
        <v>102</v>
      </c>
      <c r="D278" s="10">
        <v>4406</v>
      </c>
      <c r="E278" s="53">
        <v>125.65</v>
      </c>
      <c r="F278" s="52"/>
      <c r="G278" s="54"/>
      <c r="H278" s="19">
        <f t="shared" si="32"/>
        <v>0</v>
      </c>
      <c r="I278" s="23"/>
      <c r="J278" s="19">
        <f t="shared" si="33"/>
        <v>0</v>
      </c>
      <c r="K278" s="18">
        <f t="shared" si="34"/>
        <v>0</v>
      </c>
      <c r="L278" s="19">
        <f t="shared" si="35"/>
        <v>0</v>
      </c>
      <c r="M278" s="51">
        <f t="shared" si="36"/>
        <v>0</v>
      </c>
      <c r="N278" s="19">
        <f t="shared" si="37"/>
        <v>0</v>
      </c>
      <c r="O278" s="60" t="s">
        <v>202</v>
      </c>
    </row>
    <row r="279" spans="1:15" x14ac:dyDescent="0.25">
      <c r="A279" s="15"/>
      <c r="B279" s="31" t="s">
        <v>138</v>
      </c>
      <c r="C279" s="33">
        <v>0.7</v>
      </c>
      <c r="D279" s="4">
        <v>4406</v>
      </c>
      <c r="E279" s="55">
        <f>C279*E278</f>
        <v>87.954999999999998</v>
      </c>
      <c r="F279" s="52">
        <f t="shared" si="31"/>
        <v>387529.73</v>
      </c>
      <c r="G279" s="29">
        <v>4406</v>
      </c>
      <c r="H279" s="19">
        <f t="shared" si="32"/>
        <v>387529.73</v>
      </c>
      <c r="I279" s="23"/>
      <c r="J279" s="19">
        <f t="shared" si="33"/>
        <v>0</v>
      </c>
      <c r="K279" s="18">
        <f t="shared" si="34"/>
        <v>4406</v>
      </c>
      <c r="L279" s="19">
        <f t="shared" si="35"/>
        <v>387529.73</v>
      </c>
      <c r="M279" s="51">
        <f t="shared" si="36"/>
        <v>0</v>
      </c>
      <c r="N279" s="19">
        <f t="shared" si="37"/>
        <v>0</v>
      </c>
      <c r="O279" s="60" t="s">
        <v>202</v>
      </c>
    </row>
    <row r="280" spans="1:15" x14ac:dyDescent="0.25">
      <c r="A280" s="15"/>
      <c r="B280" s="31" t="s">
        <v>139</v>
      </c>
      <c r="C280" s="33">
        <v>0.2</v>
      </c>
      <c r="D280" s="4">
        <v>4406</v>
      </c>
      <c r="E280" s="55">
        <f>C280*E278</f>
        <v>25.130000000000003</v>
      </c>
      <c r="F280" s="52">
        <f t="shared" si="31"/>
        <v>110722.78000000001</v>
      </c>
      <c r="G280" s="39">
        <v>3751.6</v>
      </c>
      <c r="H280" s="19">
        <f t="shared" si="32"/>
        <v>94277.708000000013</v>
      </c>
      <c r="I280" s="23"/>
      <c r="J280" s="19">
        <f t="shared" si="33"/>
        <v>0</v>
      </c>
      <c r="K280" s="18">
        <f t="shared" si="34"/>
        <v>3751.6</v>
      </c>
      <c r="L280" s="19">
        <f t="shared" si="35"/>
        <v>94277.708000000013</v>
      </c>
      <c r="M280" s="51">
        <f t="shared" si="36"/>
        <v>0</v>
      </c>
      <c r="N280" s="19">
        <f t="shared" si="37"/>
        <v>0</v>
      </c>
      <c r="O280" s="60" t="s">
        <v>202</v>
      </c>
    </row>
    <row r="281" spans="1:15" x14ac:dyDescent="0.25">
      <c r="A281" s="15"/>
      <c r="B281" s="31" t="s">
        <v>140</v>
      </c>
      <c r="C281" s="33">
        <v>0.05</v>
      </c>
      <c r="D281" s="4">
        <v>4406</v>
      </c>
      <c r="E281" s="55">
        <f>C281*E278</f>
        <v>6.2825000000000006</v>
      </c>
      <c r="F281" s="52">
        <f t="shared" si="31"/>
        <v>27680.695000000003</v>
      </c>
      <c r="G281" s="29"/>
      <c r="H281" s="19">
        <f t="shared" si="32"/>
        <v>0</v>
      </c>
      <c r="I281" s="23"/>
      <c r="J281" s="19">
        <f t="shared" si="33"/>
        <v>0</v>
      </c>
      <c r="K281" s="18">
        <f t="shared" si="34"/>
        <v>0</v>
      </c>
      <c r="L281" s="19">
        <f t="shared" si="35"/>
        <v>0</v>
      </c>
      <c r="M281" s="51">
        <f t="shared" si="36"/>
        <v>0</v>
      </c>
      <c r="N281" s="19">
        <f t="shared" si="37"/>
        <v>0</v>
      </c>
      <c r="O281" s="60" t="s">
        <v>202</v>
      </c>
    </row>
    <row r="282" spans="1:15" x14ac:dyDescent="0.25">
      <c r="A282" s="15"/>
      <c r="B282" s="31" t="s">
        <v>40</v>
      </c>
      <c r="C282" s="33">
        <v>0.05</v>
      </c>
      <c r="D282" s="4">
        <v>4406</v>
      </c>
      <c r="E282" s="55">
        <f>C282*E278</f>
        <v>6.2825000000000006</v>
      </c>
      <c r="F282" s="52">
        <f t="shared" si="31"/>
        <v>27680.695000000003</v>
      </c>
      <c r="G282" s="29"/>
      <c r="H282" s="19">
        <f t="shared" si="32"/>
        <v>0</v>
      </c>
      <c r="I282" s="23"/>
      <c r="J282" s="19">
        <f t="shared" si="33"/>
        <v>0</v>
      </c>
      <c r="K282" s="18">
        <f t="shared" si="34"/>
        <v>0</v>
      </c>
      <c r="L282" s="19">
        <f t="shared" si="35"/>
        <v>0</v>
      </c>
      <c r="M282" s="51">
        <f t="shared" si="36"/>
        <v>0</v>
      </c>
      <c r="N282" s="19">
        <f t="shared" si="37"/>
        <v>0</v>
      </c>
      <c r="O282" s="60" t="s">
        <v>202</v>
      </c>
    </row>
    <row r="283" spans="1:15" ht="76.5" x14ac:dyDescent="0.25">
      <c r="A283" s="16">
        <v>42</v>
      </c>
      <c r="B283" s="30" t="s">
        <v>147</v>
      </c>
      <c r="C283" s="9"/>
      <c r="D283" s="10"/>
      <c r="E283" s="53"/>
      <c r="F283" s="52"/>
      <c r="G283" s="54"/>
      <c r="H283" s="19">
        <f t="shared" si="32"/>
        <v>0</v>
      </c>
      <c r="I283" s="23"/>
      <c r="J283" s="19">
        <f t="shared" si="33"/>
        <v>0</v>
      </c>
      <c r="K283" s="18">
        <f t="shared" si="34"/>
        <v>0</v>
      </c>
      <c r="L283" s="19">
        <f t="shared" si="35"/>
        <v>0</v>
      </c>
      <c r="M283" s="51">
        <f t="shared" si="36"/>
        <v>0</v>
      </c>
      <c r="N283" s="19">
        <f t="shared" si="37"/>
        <v>0</v>
      </c>
      <c r="O283" s="60" t="s">
        <v>202</v>
      </c>
    </row>
    <row r="284" spans="1:15" x14ac:dyDescent="0.25">
      <c r="A284" s="16">
        <v>42.04</v>
      </c>
      <c r="B284" s="30" t="s">
        <v>148</v>
      </c>
      <c r="C284" s="9" t="s">
        <v>70</v>
      </c>
      <c r="D284" s="10">
        <v>1</v>
      </c>
      <c r="E284" s="53">
        <v>17604.849999999999</v>
      </c>
      <c r="F284" s="52"/>
      <c r="G284" s="54"/>
      <c r="H284" s="19">
        <f t="shared" si="32"/>
        <v>0</v>
      </c>
      <c r="I284" s="23"/>
      <c r="J284" s="19">
        <f t="shared" si="33"/>
        <v>0</v>
      </c>
      <c r="K284" s="18">
        <f t="shared" si="34"/>
        <v>0</v>
      </c>
      <c r="L284" s="19">
        <f t="shared" si="35"/>
        <v>0</v>
      </c>
      <c r="M284" s="51">
        <f t="shared" si="36"/>
        <v>0</v>
      </c>
      <c r="N284" s="19">
        <f t="shared" si="37"/>
        <v>0</v>
      </c>
      <c r="O284" s="60" t="s">
        <v>202</v>
      </c>
    </row>
    <row r="285" spans="1:15" x14ac:dyDescent="0.25">
      <c r="A285" s="15"/>
      <c r="B285" s="31" t="s">
        <v>138</v>
      </c>
      <c r="C285" s="33">
        <v>0.7</v>
      </c>
      <c r="D285" s="4">
        <v>1</v>
      </c>
      <c r="E285" s="55">
        <f>C285*E284</f>
        <v>12323.394999999999</v>
      </c>
      <c r="F285" s="52">
        <f t="shared" si="31"/>
        <v>12323.394999999999</v>
      </c>
      <c r="G285" s="29"/>
      <c r="H285" s="19">
        <f t="shared" si="32"/>
        <v>0</v>
      </c>
      <c r="I285" s="23"/>
      <c r="J285" s="19">
        <f t="shared" si="33"/>
        <v>0</v>
      </c>
      <c r="K285" s="18">
        <f t="shared" si="34"/>
        <v>0</v>
      </c>
      <c r="L285" s="19">
        <f t="shared" si="35"/>
        <v>0</v>
      </c>
      <c r="M285" s="51">
        <f t="shared" si="36"/>
        <v>0</v>
      </c>
      <c r="N285" s="19">
        <f t="shared" si="37"/>
        <v>0</v>
      </c>
      <c r="O285" s="60" t="s">
        <v>202</v>
      </c>
    </row>
    <row r="286" spans="1:15" x14ac:dyDescent="0.25">
      <c r="A286" s="15"/>
      <c r="B286" s="31" t="s">
        <v>139</v>
      </c>
      <c r="C286" s="33">
        <v>0.2</v>
      </c>
      <c r="D286" s="4">
        <v>1</v>
      </c>
      <c r="E286" s="55">
        <f>C286*E284</f>
        <v>3520.97</v>
      </c>
      <c r="F286" s="52">
        <f t="shared" si="31"/>
        <v>3520.97</v>
      </c>
      <c r="G286" s="29"/>
      <c r="H286" s="19">
        <f t="shared" si="32"/>
        <v>0</v>
      </c>
      <c r="I286" s="23"/>
      <c r="J286" s="19">
        <f t="shared" si="33"/>
        <v>0</v>
      </c>
      <c r="K286" s="18">
        <f t="shared" si="34"/>
        <v>0</v>
      </c>
      <c r="L286" s="19">
        <f t="shared" si="35"/>
        <v>0</v>
      </c>
      <c r="M286" s="51">
        <f t="shared" si="36"/>
        <v>0</v>
      </c>
      <c r="N286" s="19">
        <f t="shared" si="37"/>
        <v>0</v>
      </c>
      <c r="O286" s="60" t="s">
        <v>202</v>
      </c>
    </row>
    <row r="287" spans="1:15" x14ac:dyDescent="0.25">
      <c r="A287" s="15"/>
      <c r="B287" s="31" t="s">
        <v>140</v>
      </c>
      <c r="C287" s="33">
        <v>0.05</v>
      </c>
      <c r="D287" s="4">
        <v>1</v>
      </c>
      <c r="E287" s="55">
        <f>C287*E284</f>
        <v>880.24249999999995</v>
      </c>
      <c r="F287" s="52">
        <f t="shared" si="31"/>
        <v>880.24249999999995</v>
      </c>
      <c r="G287" s="29"/>
      <c r="H287" s="19">
        <f t="shared" si="32"/>
        <v>0</v>
      </c>
      <c r="I287" s="23"/>
      <c r="J287" s="19">
        <f t="shared" si="33"/>
        <v>0</v>
      </c>
      <c r="K287" s="18">
        <f t="shared" si="34"/>
        <v>0</v>
      </c>
      <c r="L287" s="19">
        <f t="shared" si="35"/>
        <v>0</v>
      </c>
      <c r="M287" s="51">
        <f t="shared" si="36"/>
        <v>0</v>
      </c>
      <c r="N287" s="19">
        <f t="shared" si="37"/>
        <v>0</v>
      </c>
      <c r="O287" s="60" t="s">
        <v>202</v>
      </c>
    </row>
    <row r="288" spans="1:15" x14ac:dyDescent="0.25">
      <c r="A288" s="15"/>
      <c r="B288" s="31" t="s">
        <v>40</v>
      </c>
      <c r="C288" s="33">
        <v>0.05</v>
      </c>
      <c r="D288" s="4">
        <v>1</v>
      </c>
      <c r="E288" s="55">
        <f>C288*E284</f>
        <v>880.24249999999995</v>
      </c>
      <c r="F288" s="52">
        <f t="shared" si="31"/>
        <v>880.24249999999995</v>
      </c>
      <c r="G288" s="29"/>
      <c r="H288" s="19">
        <f t="shared" si="32"/>
        <v>0</v>
      </c>
      <c r="I288" s="23"/>
      <c r="J288" s="19">
        <f t="shared" si="33"/>
        <v>0</v>
      </c>
      <c r="K288" s="18">
        <f t="shared" si="34"/>
        <v>0</v>
      </c>
      <c r="L288" s="19">
        <f t="shared" si="35"/>
        <v>0</v>
      </c>
      <c r="M288" s="51">
        <f t="shared" si="36"/>
        <v>0</v>
      </c>
      <c r="N288" s="19">
        <f t="shared" si="37"/>
        <v>0</v>
      </c>
      <c r="O288" s="60" t="s">
        <v>202</v>
      </c>
    </row>
    <row r="289" spans="1:15" x14ac:dyDescent="0.25">
      <c r="A289" s="16">
        <v>42.06</v>
      </c>
      <c r="B289" s="30" t="s">
        <v>149</v>
      </c>
      <c r="C289" s="9" t="s">
        <v>70</v>
      </c>
      <c r="D289" s="10">
        <v>2</v>
      </c>
      <c r="E289" s="53">
        <v>14437.65</v>
      </c>
      <c r="F289" s="52"/>
      <c r="G289" s="54"/>
      <c r="H289" s="19">
        <f t="shared" si="32"/>
        <v>0</v>
      </c>
      <c r="I289" s="23"/>
      <c r="J289" s="19">
        <f t="shared" si="33"/>
        <v>0</v>
      </c>
      <c r="K289" s="18">
        <f t="shared" si="34"/>
        <v>0</v>
      </c>
      <c r="L289" s="19">
        <f t="shared" si="35"/>
        <v>0</v>
      </c>
      <c r="M289" s="51">
        <f t="shared" si="36"/>
        <v>0</v>
      </c>
      <c r="N289" s="19">
        <f t="shared" si="37"/>
        <v>0</v>
      </c>
      <c r="O289" s="60" t="s">
        <v>202</v>
      </c>
    </row>
    <row r="290" spans="1:15" x14ac:dyDescent="0.25">
      <c r="A290" s="15"/>
      <c r="B290" s="31" t="s">
        <v>138</v>
      </c>
      <c r="C290" s="33">
        <v>0.7</v>
      </c>
      <c r="D290" s="4">
        <v>2</v>
      </c>
      <c r="E290" s="55">
        <f>C290*E289</f>
        <v>10106.355</v>
      </c>
      <c r="F290" s="52">
        <f t="shared" si="31"/>
        <v>20212.71</v>
      </c>
      <c r="G290" s="29"/>
      <c r="H290" s="19">
        <f t="shared" si="32"/>
        <v>0</v>
      </c>
      <c r="I290" s="23"/>
      <c r="J290" s="19">
        <f t="shared" si="33"/>
        <v>0</v>
      </c>
      <c r="K290" s="18">
        <f t="shared" si="34"/>
        <v>0</v>
      </c>
      <c r="L290" s="19">
        <f t="shared" si="35"/>
        <v>0</v>
      </c>
      <c r="M290" s="51">
        <f t="shared" si="36"/>
        <v>0</v>
      </c>
      <c r="N290" s="19">
        <f t="shared" si="37"/>
        <v>0</v>
      </c>
      <c r="O290" s="60" t="s">
        <v>202</v>
      </c>
    </row>
    <row r="291" spans="1:15" x14ac:dyDescent="0.25">
      <c r="A291" s="15"/>
      <c r="B291" s="31" t="s">
        <v>139</v>
      </c>
      <c r="C291" s="33">
        <v>0.2</v>
      </c>
      <c r="D291" s="4">
        <v>2</v>
      </c>
      <c r="E291" s="55">
        <f>C291*E289</f>
        <v>2887.53</v>
      </c>
      <c r="F291" s="52">
        <f t="shared" si="31"/>
        <v>5775.06</v>
      </c>
      <c r="G291" s="29"/>
      <c r="H291" s="19">
        <f t="shared" si="32"/>
        <v>0</v>
      </c>
      <c r="I291" s="23"/>
      <c r="J291" s="19">
        <f t="shared" si="33"/>
        <v>0</v>
      </c>
      <c r="K291" s="18">
        <f t="shared" si="34"/>
        <v>0</v>
      </c>
      <c r="L291" s="19">
        <f t="shared" si="35"/>
        <v>0</v>
      </c>
      <c r="M291" s="51">
        <f t="shared" si="36"/>
        <v>0</v>
      </c>
      <c r="N291" s="19">
        <f t="shared" si="37"/>
        <v>0</v>
      </c>
      <c r="O291" s="60" t="s">
        <v>202</v>
      </c>
    </row>
    <row r="292" spans="1:15" x14ac:dyDescent="0.25">
      <c r="A292" s="15"/>
      <c r="B292" s="31" t="s">
        <v>140</v>
      </c>
      <c r="C292" s="33">
        <v>0.05</v>
      </c>
      <c r="D292" s="4">
        <v>2</v>
      </c>
      <c r="E292" s="55">
        <f>C292*E289</f>
        <v>721.88250000000005</v>
      </c>
      <c r="F292" s="52">
        <f t="shared" si="31"/>
        <v>1443.7650000000001</v>
      </c>
      <c r="G292" s="29"/>
      <c r="H292" s="19">
        <f t="shared" si="32"/>
        <v>0</v>
      </c>
      <c r="I292" s="23"/>
      <c r="J292" s="19">
        <f t="shared" si="33"/>
        <v>0</v>
      </c>
      <c r="K292" s="18">
        <f t="shared" si="34"/>
        <v>0</v>
      </c>
      <c r="L292" s="19">
        <f t="shared" si="35"/>
        <v>0</v>
      </c>
      <c r="M292" s="51">
        <f t="shared" si="36"/>
        <v>0</v>
      </c>
      <c r="N292" s="19">
        <f t="shared" si="37"/>
        <v>0</v>
      </c>
      <c r="O292" s="60" t="s">
        <v>202</v>
      </c>
    </row>
    <row r="293" spans="1:15" x14ac:dyDescent="0.25">
      <c r="A293" s="15"/>
      <c r="B293" s="31" t="s">
        <v>40</v>
      </c>
      <c r="C293" s="33">
        <v>0.05</v>
      </c>
      <c r="D293" s="4">
        <v>2</v>
      </c>
      <c r="E293" s="55">
        <f>C293*E289</f>
        <v>721.88250000000005</v>
      </c>
      <c r="F293" s="52">
        <f t="shared" si="31"/>
        <v>1443.7650000000001</v>
      </c>
      <c r="G293" s="29"/>
      <c r="H293" s="19">
        <f t="shared" si="32"/>
        <v>0</v>
      </c>
      <c r="I293" s="23"/>
      <c r="J293" s="19">
        <f t="shared" si="33"/>
        <v>0</v>
      </c>
      <c r="K293" s="18">
        <f t="shared" si="34"/>
        <v>0</v>
      </c>
      <c r="L293" s="19">
        <f t="shared" si="35"/>
        <v>0</v>
      </c>
      <c r="M293" s="51">
        <f t="shared" si="36"/>
        <v>0</v>
      </c>
      <c r="N293" s="19">
        <f t="shared" si="37"/>
        <v>0</v>
      </c>
      <c r="O293" s="60" t="s">
        <v>202</v>
      </c>
    </row>
    <row r="294" spans="1:15" x14ac:dyDescent="0.25">
      <c r="A294" s="16">
        <f>42.07+2</f>
        <v>44.07</v>
      </c>
      <c r="B294" s="30" t="s">
        <v>150</v>
      </c>
      <c r="C294" s="9" t="s">
        <v>70</v>
      </c>
      <c r="D294" s="10">
        <v>2</v>
      </c>
      <c r="E294" s="53">
        <v>12386.12</v>
      </c>
      <c r="F294" s="52"/>
      <c r="G294" s="54"/>
      <c r="H294" s="19">
        <f t="shared" si="32"/>
        <v>0</v>
      </c>
      <c r="I294" s="23"/>
      <c r="J294" s="19">
        <f t="shared" si="33"/>
        <v>0</v>
      </c>
      <c r="K294" s="18">
        <f t="shared" si="34"/>
        <v>0</v>
      </c>
      <c r="L294" s="19">
        <f t="shared" si="35"/>
        <v>0</v>
      </c>
      <c r="M294" s="51">
        <f t="shared" si="36"/>
        <v>0</v>
      </c>
      <c r="N294" s="19">
        <f t="shared" si="37"/>
        <v>0</v>
      </c>
      <c r="O294" s="60" t="s">
        <v>202</v>
      </c>
    </row>
    <row r="295" spans="1:15" x14ac:dyDescent="0.25">
      <c r="A295" s="15"/>
      <c r="B295" s="31" t="s">
        <v>138</v>
      </c>
      <c r="C295" s="33">
        <v>0.7</v>
      </c>
      <c r="D295" s="4">
        <v>2</v>
      </c>
      <c r="E295" s="55">
        <f>C295*E294</f>
        <v>8670.2839999999997</v>
      </c>
      <c r="F295" s="52">
        <f t="shared" si="31"/>
        <v>17340.567999999999</v>
      </c>
      <c r="G295" s="29">
        <v>2</v>
      </c>
      <c r="H295" s="19">
        <f t="shared" si="32"/>
        <v>17340.567999999999</v>
      </c>
      <c r="I295" s="23"/>
      <c r="J295" s="19">
        <f t="shared" si="33"/>
        <v>0</v>
      </c>
      <c r="K295" s="18">
        <f t="shared" si="34"/>
        <v>2</v>
      </c>
      <c r="L295" s="19">
        <f t="shared" si="35"/>
        <v>17340.567999999999</v>
      </c>
      <c r="M295" s="51">
        <f t="shared" si="36"/>
        <v>0</v>
      </c>
      <c r="N295" s="19">
        <f t="shared" si="37"/>
        <v>0</v>
      </c>
      <c r="O295" s="60" t="s">
        <v>202</v>
      </c>
    </row>
    <row r="296" spans="1:15" x14ac:dyDescent="0.25">
      <c r="A296" s="15"/>
      <c r="B296" s="31" t="s">
        <v>139</v>
      </c>
      <c r="C296" s="33">
        <v>0.2</v>
      </c>
      <c r="D296" s="4">
        <v>2</v>
      </c>
      <c r="E296" s="55">
        <f>C296*E294</f>
        <v>2477.2240000000002</v>
      </c>
      <c r="F296" s="52">
        <f t="shared" si="31"/>
        <v>4954.4480000000003</v>
      </c>
      <c r="G296" s="29"/>
      <c r="H296" s="19">
        <f t="shared" si="32"/>
        <v>0</v>
      </c>
      <c r="I296" s="23"/>
      <c r="J296" s="19">
        <f t="shared" si="33"/>
        <v>0</v>
      </c>
      <c r="K296" s="18">
        <f t="shared" si="34"/>
        <v>0</v>
      </c>
      <c r="L296" s="19">
        <f t="shared" si="35"/>
        <v>0</v>
      </c>
      <c r="M296" s="51">
        <f t="shared" si="36"/>
        <v>0</v>
      </c>
      <c r="N296" s="19">
        <f t="shared" si="37"/>
        <v>0</v>
      </c>
      <c r="O296" s="60" t="s">
        <v>202</v>
      </c>
    </row>
    <row r="297" spans="1:15" x14ac:dyDescent="0.25">
      <c r="A297" s="15"/>
      <c r="B297" s="31" t="s">
        <v>140</v>
      </c>
      <c r="C297" s="33">
        <v>0.05</v>
      </c>
      <c r="D297" s="4">
        <v>2</v>
      </c>
      <c r="E297" s="55">
        <f>C297*E294</f>
        <v>619.30600000000004</v>
      </c>
      <c r="F297" s="52">
        <f t="shared" si="31"/>
        <v>1238.6120000000001</v>
      </c>
      <c r="G297" s="29"/>
      <c r="H297" s="19">
        <f t="shared" si="32"/>
        <v>0</v>
      </c>
      <c r="I297" s="23"/>
      <c r="J297" s="19">
        <f t="shared" si="33"/>
        <v>0</v>
      </c>
      <c r="K297" s="18">
        <f t="shared" si="34"/>
        <v>0</v>
      </c>
      <c r="L297" s="19">
        <f t="shared" si="35"/>
        <v>0</v>
      </c>
      <c r="M297" s="51">
        <f t="shared" si="36"/>
        <v>0</v>
      </c>
      <c r="N297" s="19">
        <f t="shared" si="37"/>
        <v>0</v>
      </c>
      <c r="O297" s="60" t="s">
        <v>202</v>
      </c>
    </row>
    <row r="298" spans="1:15" x14ac:dyDescent="0.25">
      <c r="A298" s="15"/>
      <c r="B298" s="31" t="s">
        <v>40</v>
      </c>
      <c r="C298" s="33">
        <v>0.05</v>
      </c>
      <c r="D298" s="4">
        <v>2</v>
      </c>
      <c r="E298" s="55">
        <f>C298*E294</f>
        <v>619.30600000000004</v>
      </c>
      <c r="F298" s="52">
        <f t="shared" si="31"/>
        <v>1238.6120000000001</v>
      </c>
      <c r="G298" s="29"/>
      <c r="H298" s="19">
        <f t="shared" si="32"/>
        <v>0</v>
      </c>
      <c r="I298" s="23"/>
      <c r="J298" s="19">
        <f t="shared" si="33"/>
        <v>0</v>
      </c>
      <c r="K298" s="18">
        <f t="shared" si="34"/>
        <v>0</v>
      </c>
      <c r="L298" s="19">
        <f t="shared" si="35"/>
        <v>0</v>
      </c>
      <c r="M298" s="51">
        <f t="shared" si="36"/>
        <v>0</v>
      </c>
      <c r="N298" s="19">
        <f t="shared" si="37"/>
        <v>0</v>
      </c>
      <c r="O298" s="60" t="s">
        <v>202</v>
      </c>
    </row>
    <row r="299" spans="1:15" x14ac:dyDescent="0.25">
      <c r="A299" s="16"/>
      <c r="B299" s="30" t="s">
        <v>151</v>
      </c>
      <c r="C299" s="9" t="s">
        <v>70</v>
      </c>
      <c r="D299" s="10">
        <v>1</v>
      </c>
      <c r="E299" s="53">
        <v>10637.22</v>
      </c>
      <c r="F299" s="52"/>
      <c r="G299" s="54"/>
      <c r="H299" s="19">
        <f t="shared" si="32"/>
        <v>0</v>
      </c>
      <c r="I299" s="23"/>
      <c r="J299" s="19">
        <f t="shared" si="33"/>
        <v>0</v>
      </c>
      <c r="K299" s="18">
        <f t="shared" si="34"/>
        <v>0</v>
      </c>
      <c r="L299" s="19">
        <f t="shared" si="35"/>
        <v>0</v>
      </c>
      <c r="M299" s="51">
        <f t="shared" si="36"/>
        <v>0</v>
      </c>
      <c r="N299" s="19">
        <f t="shared" si="37"/>
        <v>0</v>
      </c>
      <c r="O299" s="60" t="s">
        <v>202</v>
      </c>
    </row>
    <row r="300" spans="1:15" x14ac:dyDescent="0.25">
      <c r="A300" s="15"/>
      <c r="B300" s="31" t="s">
        <v>138</v>
      </c>
      <c r="C300" s="33">
        <v>0.7</v>
      </c>
      <c r="D300" s="4">
        <v>1</v>
      </c>
      <c r="E300" s="55">
        <f>C300*E299</f>
        <v>7446.0539999999992</v>
      </c>
      <c r="F300" s="52">
        <f t="shared" si="31"/>
        <v>7446.0539999999992</v>
      </c>
      <c r="G300" s="29"/>
      <c r="H300" s="19">
        <f t="shared" si="32"/>
        <v>0</v>
      </c>
      <c r="I300" s="23"/>
      <c r="J300" s="19">
        <f t="shared" si="33"/>
        <v>0</v>
      </c>
      <c r="K300" s="18">
        <f t="shared" si="34"/>
        <v>0</v>
      </c>
      <c r="L300" s="19">
        <f t="shared" si="35"/>
        <v>0</v>
      </c>
      <c r="M300" s="51">
        <f t="shared" si="36"/>
        <v>0</v>
      </c>
      <c r="N300" s="19">
        <f t="shared" si="37"/>
        <v>0</v>
      </c>
      <c r="O300" s="60" t="s">
        <v>202</v>
      </c>
    </row>
    <row r="301" spans="1:15" x14ac:dyDescent="0.25">
      <c r="A301" s="15"/>
      <c r="B301" s="31" t="s">
        <v>139</v>
      </c>
      <c r="C301" s="33">
        <v>0.2</v>
      </c>
      <c r="D301" s="4">
        <v>1</v>
      </c>
      <c r="E301" s="55">
        <f>C301*E299</f>
        <v>2127.444</v>
      </c>
      <c r="F301" s="52">
        <f t="shared" si="31"/>
        <v>2127.444</v>
      </c>
      <c r="G301" s="29"/>
      <c r="H301" s="19">
        <f t="shared" si="32"/>
        <v>0</v>
      </c>
      <c r="I301" s="23"/>
      <c r="J301" s="19">
        <f t="shared" si="33"/>
        <v>0</v>
      </c>
      <c r="K301" s="18">
        <f t="shared" si="34"/>
        <v>0</v>
      </c>
      <c r="L301" s="19">
        <f t="shared" si="35"/>
        <v>0</v>
      </c>
      <c r="M301" s="51">
        <f t="shared" si="36"/>
        <v>0</v>
      </c>
      <c r="N301" s="19">
        <f t="shared" si="37"/>
        <v>0</v>
      </c>
      <c r="O301" s="60" t="s">
        <v>202</v>
      </c>
    </row>
    <row r="302" spans="1:15" x14ac:dyDescent="0.25">
      <c r="A302" s="15"/>
      <c r="B302" s="31" t="s">
        <v>140</v>
      </c>
      <c r="C302" s="33">
        <v>0.05</v>
      </c>
      <c r="D302" s="4">
        <v>1</v>
      </c>
      <c r="E302" s="55">
        <f>C302*E299</f>
        <v>531.86099999999999</v>
      </c>
      <c r="F302" s="52">
        <f t="shared" si="31"/>
        <v>531.86099999999999</v>
      </c>
      <c r="G302" s="29"/>
      <c r="H302" s="19">
        <f t="shared" si="32"/>
        <v>0</v>
      </c>
      <c r="I302" s="23"/>
      <c r="J302" s="19">
        <f t="shared" si="33"/>
        <v>0</v>
      </c>
      <c r="K302" s="18">
        <f t="shared" si="34"/>
        <v>0</v>
      </c>
      <c r="L302" s="19">
        <f t="shared" si="35"/>
        <v>0</v>
      </c>
      <c r="M302" s="51">
        <f t="shared" si="36"/>
        <v>0</v>
      </c>
      <c r="N302" s="19">
        <f t="shared" si="37"/>
        <v>0</v>
      </c>
      <c r="O302" s="60" t="s">
        <v>202</v>
      </c>
    </row>
    <row r="303" spans="1:15" x14ac:dyDescent="0.25">
      <c r="A303" s="15"/>
      <c r="B303" s="31" t="s">
        <v>40</v>
      </c>
      <c r="C303" s="33">
        <v>0.05</v>
      </c>
      <c r="D303" s="4">
        <v>1</v>
      </c>
      <c r="E303" s="55">
        <f>C303*E299</f>
        <v>531.86099999999999</v>
      </c>
      <c r="F303" s="52">
        <f t="shared" si="31"/>
        <v>531.86099999999999</v>
      </c>
      <c r="G303" s="29"/>
      <c r="H303" s="19">
        <f t="shared" si="32"/>
        <v>0</v>
      </c>
      <c r="I303" s="23"/>
      <c r="J303" s="19">
        <f t="shared" si="33"/>
        <v>0</v>
      </c>
      <c r="K303" s="18">
        <f t="shared" si="34"/>
        <v>0</v>
      </c>
      <c r="L303" s="19">
        <f t="shared" si="35"/>
        <v>0</v>
      </c>
      <c r="M303" s="51">
        <f t="shared" si="36"/>
        <v>0</v>
      </c>
      <c r="N303" s="19">
        <f t="shared" si="37"/>
        <v>0</v>
      </c>
      <c r="O303" s="60" t="s">
        <v>202</v>
      </c>
    </row>
    <row r="304" spans="1:15" x14ac:dyDescent="0.25">
      <c r="A304" s="16">
        <v>42.09</v>
      </c>
      <c r="B304" s="30" t="s">
        <v>152</v>
      </c>
      <c r="C304" s="9" t="s">
        <v>70</v>
      </c>
      <c r="D304" s="10">
        <v>3</v>
      </c>
      <c r="E304" s="53">
        <v>12520.24</v>
      </c>
      <c r="F304" s="52"/>
      <c r="G304" s="54"/>
      <c r="H304" s="19">
        <f t="shared" si="32"/>
        <v>0</v>
      </c>
      <c r="I304" s="23"/>
      <c r="J304" s="19">
        <f t="shared" si="33"/>
        <v>0</v>
      </c>
      <c r="K304" s="18">
        <f t="shared" si="34"/>
        <v>0</v>
      </c>
      <c r="L304" s="19">
        <f t="shared" si="35"/>
        <v>0</v>
      </c>
      <c r="M304" s="51">
        <f t="shared" si="36"/>
        <v>0</v>
      </c>
      <c r="N304" s="19">
        <f t="shared" si="37"/>
        <v>0</v>
      </c>
      <c r="O304" s="60" t="s">
        <v>202</v>
      </c>
    </row>
    <row r="305" spans="1:15" x14ac:dyDescent="0.25">
      <c r="A305" s="15"/>
      <c r="B305" s="31" t="s">
        <v>138</v>
      </c>
      <c r="C305" s="33">
        <v>0.7</v>
      </c>
      <c r="D305" s="4">
        <v>3</v>
      </c>
      <c r="E305" s="55">
        <f>C305*E304</f>
        <v>8764.1679999999997</v>
      </c>
      <c r="F305" s="52">
        <f t="shared" si="31"/>
        <v>26292.504000000001</v>
      </c>
      <c r="G305" s="29"/>
      <c r="H305" s="19">
        <f t="shared" si="32"/>
        <v>0</v>
      </c>
      <c r="I305" s="23"/>
      <c r="J305" s="19">
        <f t="shared" si="33"/>
        <v>0</v>
      </c>
      <c r="K305" s="18">
        <f t="shared" si="34"/>
        <v>0</v>
      </c>
      <c r="L305" s="19">
        <f t="shared" si="35"/>
        <v>0</v>
      </c>
      <c r="M305" s="51">
        <f t="shared" si="36"/>
        <v>0</v>
      </c>
      <c r="N305" s="19">
        <f t="shared" si="37"/>
        <v>0</v>
      </c>
      <c r="O305" s="60" t="s">
        <v>202</v>
      </c>
    </row>
    <row r="306" spans="1:15" x14ac:dyDescent="0.25">
      <c r="A306" s="15"/>
      <c r="B306" s="31" t="s">
        <v>139</v>
      </c>
      <c r="C306" s="33">
        <v>0.2</v>
      </c>
      <c r="D306" s="4">
        <v>3</v>
      </c>
      <c r="E306" s="55">
        <f>C306*E304</f>
        <v>2504.0480000000002</v>
      </c>
      <c r="F306" s="52">
        <f t="shared" si="31"/>
        <v>7512.1440000000002</v>
      </c>
      <c r="G306" s="29"/>
      <c r="H306" s="19">
        <f t="shared" si="32"/>
        <v>0</v>
      </c>
      <c r="I306" s="23"/>
      <c r="J306" s="19">
        <f t="shared" si="33"/>
        <v>0</v>
      </c>
      <c r="K306" s="18">
        <f t="shared" si="34"/>
        <v>0</v>
      </c>
      <c r="L306" s="19">
        <f t="shared" si="35"/>
        <v>0</v>
      </c>
      <c r="M306" s="51">
        <f t="shared" si="36"/>
        <v>0</v>
      </c>
      <c r="N306" s="19">
        <f t="shared" si="37"/>
        <v>0</v>
      </c>
      <c r="O306" s="60" t="s">
        <v>202</v>
      </c>
    </row>
    <row r="307" spans="1:15" x14ac:dyDescent="0.25">
      <c r="A307" s="15"/>
      <c r="B307" s="31" t="s">
        <v>140</v>
      </c>
      <c r="C307" s="33">
        <v>0.05</v>
      </c>
      <c r="D307" s="4">
        <v>3</v>
      </c>
      <c r="E307" s="55">
        <f>C307*E304</f>
        <v>626.01200000000006</v>
      </c>
      <c r="F307" s="52">
        <f t="shared" si="31"/>
        <v>1878.0360000000001</v>
      </c>
      <c r="G307" s="29"/>
      <c r="H307" s="19">
        <f t="shared" si="32"/>
        <v>0</v>
      </c>
      <c r="I307" s="23"/>
      <c r="J307" s="19">
        <f t="shared" si="33"/>
        <v>0</v>
      </c>
      <c r="K307" s="18">
        <f t="shared" si="34"/>
        <v>0</v>
      </c>
      <c r="L307" s="19">
        <f t="shared" si="35"/>
        <v>0</v>
      </c>
      <c r="M307" s="51">
        <f t="shared" si="36"/>
        <v>0</v>
      </c>
      <c r="N307" s="19">
        <f t="shared" si="37"/>
        <v>0</v>
      </c>
      <c r="O307" s="60" t="s">
        <v>202</v>
      </c>
    </row>
    <row r="308" spans="1:15" x14ac:dyDescent="0.25">
      <c r="A308" s="15"/>
      <c r="B308" s="31" t="s">
        <v>40</v>
      </c>
      <c r="C308" s="33">
        <v>0.05</v>
      </c>
      <c r="D308" s="4">
        <v>3</v>
      </c>
      <c r="E308" s="55">
        <f>C308*E304</f>
        <v>626.01200000000006</v>
      </c>
      <c r="F308" s="52">
        <f t="shared" si="31"/>
        <v>1878.0360000000001</v>
      </c>
      <c r="G308" s="29"/>
      <c r="H308" s="19">
        <f t="shared" si="32"/>
        <v>0</v>
      </c>
      <c r="I308" s="23"/>
      <c r="J308" s="19">
        <f t="shared" si="33"/>
        <v>0</v>
      </c>
      <c r="K308" s="18">
        <f t="shared" si="34"/>
        <v>0</v>
      </c>
      <c r="L308" s="19">
        <f t="shared" si="35"/>
        <v>0</v>
      </c>
      <c r="M308" s="51">
        <f t="shared" si="36"/>
        <v>0</v>
      </c>
      <c r="N308" s="19">
        <f t="shared" si="37"/>
        <v>0</v>
      </c>
      <c r="O308" s="60" t="s">
        <v>202</v>
      </c>
    </row>
    <row r="309" spans="1:15" x14ac:dyDescent="0.25">
      <c r="A309" s="15"/>
      <c r="B309" s="22" t="s">
        <v>153</v>
      </c>
      <c r="C309" s="3"/>
      <c r="D309" s="4"/>
      <c r="E309" s="52"/>
      <c r="F309" s="52"/>
      <c r="G309" s="29"/>
      <c r="H309" s="19">
        <f t="shared" si="32"/>
        <v>0</v>
      </c>
      <c r="I309" s="23"/>
      <c r="J309" s="19">
        <f t="shared" si="33"/>
        <v>0</v>
      </c>
      <c r="K309" s="18">
        <f t="shared" si="34"/>
        <v>0</v>
      </c>
      <c r="L309" s="19">
        <f t="shared" si="35"/>
        <v>0</v>
      </c>
      <c r="M309" s="51">
        <f t="shared" si="36"/>
        <v>0</v>
      </c>
      <c r="N309" s="19">
        <f t="shared" si="37"/>
        <v>0</v>
      </c>
      <c r="O309" s="60" t="s">
        <v>202</v>
      </c>
    </row>
    <row r="310" spans="1:15" ht="63.75" x14ac:dyDescent="0.25">
      <c r="A310" s="16">
        <v>42.17</v>
      </c>
      <c r="B310" s="30" t="s">
        <v>154</v>
      </c>
      <c r="C310" s="9"/>
      <c r="D310" s="10"/>
      <c r="E310" s="53"/>
      <c r="F310" s="52"/>
      <c r="G310" s="54"/>
      <c r="H310" s="19">
        <f t="shared" si="32"/>
        <v>0</v>
      </c>
      <c r="I310" s="23"/>
      <c r="J310" s="19">
        <f t="shared" si="33"/>
        <v>0</v>
      </c>
      <c r="K310" s="18">
        <f t="shared" si="34"/>
        <v>0</v>
      </c>
      <c r="L310" s="19">
        <f t="shared" si="35"/>
        <v>0</v>
      </c>
      <c r="M310" s="51">
        <f t="shared" si="36"/>
        <v>0</v>
      </c>
      <c r="N310" s="19">
        <f t="shared" si="37"/>
        <v>0</v>
      </c>
      <c r="O310" s="60" t="s">
        <v>202</v>
      </c>
    </row>
    <row r="311" spans="1:15" x14ac:dyDescent="0.25">
      <c r="A311" s="16">
        <v>42.19</v>
      </c>
      <c r="B311" s="30" t="s">
        <v>155</v>
      </c>
      <c r="C311" s="9" t="s">
        <v>70</v>
      </c>
      <c r="D311" s="10">
        <v>3</v>
      </c>
      <c r="E311" s="53">
        <v>23142.53</v>
      </c>
      <c r="F311" s="52"/>
      <c r="G311" s="54"/>
      <c r="H311" s="19">
        <f t="shared" si="32"/>
        <v>0</v>
      </c>
      <c r="I311" s="23"/>
      <c r="J311" s="19">
        <f t="shared" si="33"/>
        <v>0</v>
      </c>
      <c r="K311" s="18">
        <f t="shared" si="34"/>
        <v>0</v>
      </c>
      <c r="L311" s="19">
        <f t="shared" si="35"/>
        <v>0</v>
      </c>
      <c r="M311" s="51">
        <f t="shared" si="36"/>
        <v>0</v>
      </c>
      <c r="N311" s="19">
        <f t="shared" si="37"/>
        <v>0</v>
      </c>
      <c r="O311" s="60" t="s">
        <v>202</v>
      </c>
    </row>
    <row r="312" spans="1:15" x14ac:dyDescent="0.25">
      <c r="A312" s="15"/>
      <c r="B312" s="31" t="s">
        <v>138</v>
      </c>
      <c r="C312" s="33">
        <v>0.7</v>
      </c>
      <c r="D312" s="4">
        <v>3</v>
      </c>
      <c r="E312" s="55">
        <f>C312*E311</f>
        <v>16199.770999999999</v>
      </c>
      <c r="F312" s="52">
        <f t="shared" si="31"/>
        <v>48599.312999999995</v>
      </c>
      <c r="G312" s="29"/>
      <c r="H312" s="19">
        <f t="shared" si="32"/>
        <v>0</v>
      </c>
      <c r="I312" s="23"/>
      <c r="J312" s="19">
        <f t="shared" si="33"/>
        <v>0</v>
      </c>
      <c r="K312" s="18">
        <f t="shared" si="34"/>
        <v>0</v>
      </c>
      <c r="L312" s="19">
        <f t="shared" si="35"/>
        <v>0</v>
      </c>
      <c r="M312" s="51">
        <f t="shared" si="36"/>
        <v>0</v>
      </c>
      <c r="N312" s="19">
        <f t="shared" si="37"/>
        <v>0</v>
      </c>
      <c r="O312" s="60" t="s">
        <v>202</v>
      </c>
    </row>
    <row r="313" spans="1:15" x14ac:dyDescent="0.25">
      <c r="A313" s="15"/>
      <c r="B313" s="31" t="s">
        <v>139</v>
      </c>
      <c r="C313" s="33">
        <v>0.2</v>
      </c>
      <c r="D313" s="4">
        <v>3</v>
      </c>
      <c r="E313" s="55">
        <f>C313*E311</f>
        <v>4628.5060000000003</v>
      </c>
      <c r="F313" s="52">
        <f t="shared" si="31"/>
        <v>13885.518</v>
      </c>
      <c r="G313" s="29"/>
      <c r="H313" s="19">
        <f t="shared" si="32"/>
        <v>0</v>
      </c>
      <c r="I313" s="23"/>
      <c r="J313" s="19">
        <f t="shared" si="33"/>
        <v>0</v>
      </c>
      <c r="K313" s="18">
        <f t="shared" si="34"/>
        <v>0</v>
      </c>
      <c r="L313" s="19">
        <f t="shared" si="35"/>
        <v>0</v>
      </c>
      <c r="M313" s="51">
        <f t="shared" si="36"/>
        <v>0</v>
      </c>
      <c r="N313" s="19">
        <f t="shared" si="37"/>
        <v>0</v>
      </c>
      <c r="O313" s="60" t="s">
        <v>202</v>
      </c>
    </row>
    <row r="314" spans="1:15" x14ac:dyDescent="0.25">
      <c r="A314" s="15"/>
      <c r="B314" s="31" t="s">
        <v>140</v>
      </c>
      <c r="C314" s="33">
        <v>0.05</v>
      </c>
      <c r="D314" s="4">
        <v>3</v>
      </c>
      <c r="E314" s="55">
        <f>C314*E311</f>
        <v>1157.1265000000001</v>
      </c>
      <c r="F314" s="52">
        <f t="shared" si="31"/>
        <v>3471.3795</v>
      </c>
      <c r="G314" s="29"/>
      <c r="H314" s="19">
        <f t="shared" si="32"/>
        <v>0</v>
      </c>
      <c r="I314" s="23"/>
      <c r="J314" s="19">
        <f t="shared" si="33"/>
        <v>0</v>
      </c>
      <c r="K314" s="18">
        <f t="shared" si="34"/>
        <v>0</v>
      </c>
      <c r="L314" s="19">
        <f t="shared" si="35"/>
        <v>0</v>
      </c>
      <c r="M314" s="51">
        <f t="shared" si="36"/>
        <v>0</v>
      </c>
      <c r="N314" s="19">
        <f t="shared" si="37"/>
        <v>0</v>
      </c>
      <c r="O314" s="60" t="s">
        <v>202</v>
      </c>
    </row>
    <row r="315" spans="1:15" x14ac:dyDescent="0.25">
      <c r="A315" s="15"/>
      <c r="B315" s="31" t="s">
        <v>40</v>
      </c>
      <c r="C315" s="33">
        <v>0.05</v>
      </c>
      <c r="D315" s="4">
        <v>3</v>
      </c>
      <c r="E315" s="55">
        <f>C315*E311</f>
        <v>1157.1265000000001</v>
      </c>
      <c r="F315" s="52">
        <f t="shared" si="31"/>
        <v>3471.3795</v>
      </c>
      <c r="G315" s="29"/>
      <c r="H315" s="19">
        <f t="shared" si="32"/>
        <v>0</v>
      </c>
      <c r="I315" s="23"/>
      <c r="J315" s="19">
        <f t="shared" si="33"/>
        <v>0</v>
      </c>
      <c r="K315" s="18">
        <f t="shared" si="34"/>
        <v>0</v>
      </c>
      <c r="L315" s="19">
        <f t="shared" si="35"/>
        <v>0</v>
      </c>
      <c r="M315" s="51">
        <f t="shared" si="36"/>
        <v>0</v>
      </c>
      <c r="N315" s="19">
        <f t="shared" si="37"/>
        <v>0</v>
      </c>
      <c r="O315" s="60" t="s">
        <v>202</v>
      </c>
    </row>
    <row r="316" spans="1:15" ht="105" x14ac:dyDescent="0.25">
      <c r="A316" s="20">
        <v>42.22</v>
      </c>
      <c r="B316" s="36" t="s">
        <v>156</v>
      </c>
      <c r="C316" s="13" t="s">
        <v>70</v>
      </c>
      <c r="D316" s="14">
        <v>1</v>
      </c>
      <c r="E316" s="53">
        <v>24470.6</v>
      </c>
      <c r="F316" s="52"/>
      <c r="G316" s="54"/>
      <c r="H316" s="19">
        <f t="shared" si="32"/>
        <v>0</v>
      </c>
      <c r="I316" s="23"/>
      <c r="J316" s="19">
        <f t="shared" si="33"/>
        <v>0</v>
      </c>
      <c r="K316" s="18">
        <f t="shared" si="34"/>
        <v>0</v>
      </c>
      <c r="L316" s="19">
        <f t="shared" si="35"/>
        <v>0</v>
      </c>
      <c r="M316" s="51">
        <f t="shared" si="36"/>
        <v>0</v>
      </c>
      <c r="N316" s="19">
        <f t="shared" si="37"/>
        <v>0</v>
      </c>
      <c r="O316" s="60" t="s">
        <v>202</v>
      </c>
    </row>
    <row r="317" spans="1:15" x14ac:dyDescent="0.25">
      <c r="A317" s="15"/>
      <c r="B317" s="31" t="s">
        <v>138</v>
      </c>
      <c r="C317" s="33">
        <v>0.7</v>
      </c>
      <c r="D317" s="4">
        <v>1</v>
      </c>
      <c r="E317" s="55">
        <f>C317*E316</f>
        <v>17129.419999999998</v>
      </c>
      <c r="F317" s="52">
        <f t="shared" si="31"/>
        <v>17129.419999999998</v>
      </c>
      <c r="G317" s="29"/>
      <c r="H317" s="19">
        <f t="shared" si="32"/>
        <v>0</v>
      </c>
      <c r="I317" s="23"/>
      <c r="J317" s="19">
        <f t="shared" si="33"/>
        <v>0</v>
      </c>
      <c r="K317" s="18">
        <f t="shared" si="34"/>
        <v>0</v>
      </c>
      <c r="L317" s="19">
        <f t="shared" si="35"/>
        <v>0</v>
      </c>
      <c r="M317" s="51">
        <f t="shared" si="36"/>
        <v>0</v>
      </c>
      <c r="N317" s="19">
        <f t="shared" si="37"/>
        <v>0</v>
      </c>
      <c r="O317" s="60" t="s">
        <v>202</v>
      </c>
    </row>
    <row r="318" spans="1:15" x14ac:dyDescent="0.25">
      <c r="A318" s="15"/>
      <c r="B318" s="31" t="s">
        <v>139</v>
      </c>
      <c r="C318" s="33">
        <v>0.2</v>
      </c>
      <c r="D318" s="4">
        <v>1</v>
      </c>
      <c r="E318" s="55">
        <f>C318*E316</f>
        <v>4894.12</v>
      </c>
      <c r="F318" s="52">
        <f t="shared" si="31"/>
        <v>4894.12</v>
      </c>
      <c r="G318" s="29"/>
      <c r="H318" s="19">
        <f t="shared" si="32"/>
        <v>0</v>
      </c>
      <c r="I318" s="23"/>
      <c r="J318" s="19">
        <f t="shared" si="33"/>
        <v>0</v>
      </c>
      <c r="K318" s="18">
        <f t="shared" si="34"/>
        <v>0</v>
      </c>
      <c r="L318" s="19">
        <f t="shared" si="35"/>
        <v>0</v>
      </c>
      <c r="M318" s="51">
        <f t="shared" si="36"/>
        <v>0</v>
      </c>
      <c r="N318" s="19">
        <f t="shared" si="37"/>
        <v>0</v>
      </c>
      <c r="O318" s="60" t="s">
        <v>202</v>
      </c>
    </row>
    <row r="319" spans="1:15" x14ac:dyDescent="0.25">
      <c r="A319" s="15"/>
      <c r="B319" s="31" t="s">
        <v>140</v>
      </c>
      <c r="C319" s="33">
        <v>0.05</v>
      </c>
      <c r="D319" s="4">
        <v>1</v>
      </c>
      <c r="E319" s="55">
        <f>C319*E316</f>
        <v>1223.53</v>
      </c>
      <c r="F319" s="52">
        <f t="shared" si="31"/>
        <v>1223.53</v>
      </c>
      <c r="G319" s="29"/>
      <c r="H319" s="19">
        <f t="shared" si="32"/>
        <v>0</v>
      </c>
      <c r="I319" s="23"/>
      <c r="J319" s="19">
        <f t="shared" si="33"/>
        <v>0</v>
      </c>
      <c r="K319" s="18">
        <f t="shared" si="34"/>
        <v>0</v>
      </c>
      <c r="L319" s="19">
        <f t="shared" si="35"/>
        <v>0</v>
      </c>
      <c r="M319" s="51">
        <f t="shared" si="36"/>
        <v>0</v>
      </c>
      <c r="N319" s="19">
        <f t="shared" si="37"/>
        <v>0</v>
      </c>
      <c r="O319" s="60" t="s">
        <v>202</v>
      </c>
    </row>
    <row r="320" spans="1:15" x14ac:dyDescent="0.25">
      <c r="A320" s="15"/>
      <c r="B320" s="31" t="s">
        <v>40</v>
      </c>
      <c r="C320" s="33">
        <v>0.05</v>
      </c>
      <c r="D320" s="4">
        <v>1</v>
      </c>
      <c r="E320" s="55">
        <f>C320*E316</f>
        <v>1223.53</v>
      </c>
      <c r="F320" s="52">
        <f t="shared" si="31"/>
        <v>1223.53</v>
      </c>
      <c r="G320" s="29"/>
      <c r="H320" s="19">
        <f t="shared" si="32"/>
        <v>0</v>
      </c>
      <c r="I320" s="23"/>
      <c r="J320" s="19">
        <f t="shared" si="33"/>
        <v>0</v>
      </c>
      <c r="K320" s="18">
        <f t="shared" si="34"/>
        <v>0</v>
      </c>
      <c r="L320" s="19">
        <f t="shared" si="35"/>
        <v>0</v>
      </c>
      <c r="M320" s="51">
        <f t="shared" si="36"/>
        <v>0</v>
      </c>
      <c r="N320" s="19">
        <f t="shared" si="37"/>
        <v>0</v>
      </c>
      <c r="O320" s="60" t="s">
        <v>202</v>
      </c>
    </row>
    <row r="321" spans="1:15" ht="38.25" x14ac:dyDescent="0.25">
      <c r="A321" s="16">
        <v>43</v>
      </c>
      <c r="B321" s="30" t="s">
        <v>157</v>
      </c>
      <c r="C321" s="9"/>
      <c r="D321" s="10"/>
      <c r="E321" s="53"/>
      <c r="F321" s="52"/>
      <c r="G321" s="54"/>
      <c r="H321" s="19">
        <f t="shared" si="32"/>
        <v>0</v>
      </c>
      <c r="I321" s="23"/>
      <c r="J321" s="19">
        <f t="shared" si="33"/>
        <v>0</v>
      </c>
      <c r="K321" s="18">
        <f t="shared" si="34"/>
        <v>0</v>
      </c>
      <c r="L321" s="19">
        <f t="shared" si="35"/>
        <v>0</v>
      </c>
      <c r="M321" s="51">
        <f t="shared" si="36"/>
        <v>0</v>
      </c>
      <c r="N321" s="19">
        <f t="shared" si="37"/>
        <v>0</v>
      </c>
      <c r="O321" s="60" t="s">
        <v>202</v>
      </c>
    </row>
    <row r="322" spans="1:15" x14ac:dyDescent="0.25">
      <c r="A322" s="20">
        <v>43.01</v>
      </c>
      <c r="B322" s="36" t="s">
        <v>158</v>
      </c>
      <c r="C322" s="13"/>
      <c r="D322" s="14"/>
      <c r="E322" s="53"/>
      <c r="F322" s="52"/>
      <c r="G322" s="54"/>
      <c r="H322" s="19">
        <f t="shared" si="32"/>
        <v>0</v>
      </c>
      <c r="I322" s="23"/>
      <c r="J322" s="19">
        <f t="shared" si="33"/>
        <v>0</v>
      </c>
      <c r="K322" s="18">
        <f t="shared" si="34"/>
        <v>0</v>
      </c>
      <c r="L322" s="19">
        <f t="shared" si="35"/>
        <v>0</v>
      </c>
      <c r="M322" s="51">
        <f t="shared" si="36"/>
        <v>0</v>
      </c>
      <c r="N322" s="19">
        <f t="shared" si="37"/>
        <v>0</v>
      </c>
      <c r="O322" s="60" t="s">
        <v>202</v>
      </c>
    </row>
    <row r="323" spans="1:15" x14ac:dyDescent="0.25">
      <c r="A323" s="15"/>
      <c r="B323" s="22" t="s">
        <v>159</v>
      </c>
      <c r="C323" s="3" t="s">
        <v>109</v>
      </c>
      <c r="D323" s="4">
        <v>1</v>
      </c>
      <c r="E323" s="52">
        <v>20974.799999999999</v>
      </c>
      <c r="F323" s="52">
        <f t="shared" si="31"/>
        <v>20974.799999999999</v>
      </c>
      <c r="G323" s="29"/>
      <c r="H323" s="19">
        <f t="shared" si="32"/>
        <v>0</v>
      </c>
      <c r="I323" s="23"/>
      <c r="J323" s="19">
        <f t="shared" si="33"/>
        <v>0</v>
      </c>
      <c r="K323" s="18">
        <f t="shared" si="34"/>
        <v>0</v>
      </c>
      <c r="L323" s="19">
        <f t="shared" si="35"/>
        <v>0</v>
      </c>
      <c r="M323" s="51">
        <f t="shared" si="36"/>
        <v>0</v>
      </c>
      <c r="N323" s="19">
        <f t="shared" si="37"/>
        <v>0</v>
      </c>
      <c r="O323" s="60" t="s">
        <v>202</v>
      </c>
    </row>
    <row r="324" spans="1:15" x14ac:dyDescent="0.25">
      <c r="A324" s="41">
        <v>43.03</v>
      </c>
      <c r="B324" s="42" t="s">
        <v>160</v>
      </c>
      <c r="C324" s="43" t="s">
        <v>109</v>
      </c>
      <c r="D324" s="44">
        <v>3</v>
      </c>
      <c r="E324" s="52">
        <v>4994</v>
      </c>
      <c r="F324" s="52">
        <f t="shared" si="31"/>
        <v>14982</v>
      </c>
      <c r="G324" s="29"/>
      <c r="H324" s="19">
        <f t="shared" si="32"/>
        <v>0</v>
      </c>
      <c r="I324" s="23"/>
      <c r="J324" s="19">
        <f t="shared" si="33"/>
        <v>0</v>
      </c>
      <c r="K324" s="18">
        <f t="shared" si="34"/>
        <v>0</v>
      </c>
      <c r="L324" s="19">
        <f t="shared" si="35"/>
        <v>0</v>
      </c>
      <c r="M324" s="51">
        <f t="shared" si="36"/>
        <v>0</v>
      </c>
      <c r="N324" s="19">
        <f t="shared" si="37"/>
        <v>0</v>
      </c>
      <c r="O324" s="60" t="s">
        <v>202</v>
      </c>
    </row>
    <row r="325" spans="1:15" x14ac:dyDescent="0.25">
      <c r="A325" s="45"/>
      <c r="B325" s="46" t="s">
        <v>161</v>
      </c>
      <c r="C325" s="43" t="s">
        <v>109</v>
      </c>
      <c r="D325" s="44">
        <v>1</v>
      </c>
      <c r="E325" s="52">
        <v>13983.2</v>
      </c>
      <c r="F325" s="52">
        <f t="shared" si="31"/>
        <v>13983.2</v>
      </c>
      <c r="G325" s="29"/>
      <c r="H325" s="19">
        <f t="shared" si="32"/>
        <v>0</v>
      </c>
      <c r="I325" s="23"/>
      <c r="J325" s="19">
        <f t="shared" si="33"/>
        <v>0</v>
      </c>
      <c r="K325" s="18">
        <f t="shared" si="34"/>
        <v>0</v>
      </c>
      <c r="L325" s="19">
        <f t="shared" si="35"/>
        <v>0</v>
      </c>
      <c r="M325" s="51">
        <f t="shared" si="36"/>
        <v>0</v>
      </c>
      <c r="N325" s="19">
        <f t="shared" si="37"/>
        <v>0</v>
      </c>
      <c r="O325" s="60" t="s">
        <v>202</v>
      </c>
    </row>
    <row r="326" spans="1:15" x14ac:dyDescent="0.25">
      <c r="A326" s="16">
        <v>43.05</v>
      </c>
      <c r="B326" s="30" t="s">
        <v>162</v>
      </c>
      <c r="C326" s="9"/>
      <c r="D326" s="10"/>
      <c r="E326" s="53"/>
      <c r="F326" s="52"/>
      <c r="G326" s="54"/>
      <c r="H326" s="19">
        <f t="shared" si="32"/>
        <v>0</v>
      </c>
      <c r="I326" s="23"/>
      <c r="J326" s="19">
        <f t="shared" si="33"/>
        <v>0</v>
      </c>
      <c r="K326" s="18">
        <f t="shared" si="34"/>
        <v>0</v>
      </c>
      <c r="L326" s="19">
        <f t="shared" si="35"/>
        <v>0</v>
      </c>
      <c r="M326" s="51">
        <f t="shared" si="36"/>
        <v>0</v>
      </c>
      <c r="N326" s="19">
        <f t="shared" si="37"/>
        <v>0</v>
      </c>
      <c r="O326" s="60" t="s">
        <v>202</v>
      </c>
    </row>
    <row r="327" spans="1:15" x14ac:dyDescent="0.25">
      <c r="A327" s="15"/>
      <c r="B327" s="22" t="s">
        <v>163</v>
      </c>
      <c r="C327" s="3" t="s">
        <v>109</v>
      </c>
      <c r="D327" s="4">
        <v>3</v>
      </c>
      <c r="E327" s="52">
        <v>8989.2000000000007</v>
      </c>
      <c r="F327" s="52">
        <f t="shared" si="31"/>
        <v>26967.600000000002</v>
      </c>
      <c r="G327" s="29"/>
      <c r="H327" s="19">
        <f t="shared" si="32"/>
        <v>0</v>
      </c>
      <c r="I327" s="23"/>
      <c r="J327" s="19">
        <f t="shared" si="33"/>
        <v>0</v>
      </c>
      <c r="K327" s="18">
        <f t="shared" si="34"/>
        <v>0</v>
      </c>
      <c r="L327" s="19">
        <f t="shared" si="35"/>
        <v>0</v>
      </c>
      <c r="M327" s="51">
        <f t="shared" si="36"/>
        <v>0</v>
      </c>
      <c r="N327" s="19">
        <f t="shared" si="37"/>
        <v>0</v>
      </c>
      <c r="O327" s="60" t="s">
        <v>202</v>
      </c>
    </row>
    <row r="328" spans="1:15" x14ac:dyDescent="0.25">
      <c r="A328" s="20">
        <v>43.07</v>
      </c>
      <c r="B328" s="36" t="s">
        <v>164</v>
      </c>
      <c r="C328" s="13"/>
      <c r="D328" s="14"/>
      <c r="E328" s="53"/>
      <c r="F328" s="52"/>
      <c r="G328" s="54"/>
      <c r="H328" s="19">
        <f t="shared" si="32"/>
        <v>0</v>
      </c>
      <c r="I328" s="23"/>
      <c r="J328" s="19">
        <f t="shared" si="33"/>
        <v>0</v>
      </c>
      <c r="K328" s="18">
        <f t="shared" si="34"/>
        <v>0</v>
      </c>
      <c r="L328" s="19">
        <f t="shared" si="35"/>
        <v>0</v>
      </c>
      <c r="M328" s="51">
        <f t="shared" si="36"/>
        <v>0</v>
      </c>
      <c r="N328" s="19">
        <f t="shared" si="37"/>
        <v>0</v>
      </c>
      <c r="O328" s="60" t="s">
        <v>202</v>
      </c>
    </row>
    <row r="329" spans="1:15" x14ac:dyDescent="0.25">
      <c r="A329" s="15"/>
      <c r="B329" s="22" t="s">
        <v>159</v>
      </c>
      <c r="C329" s="3" t="s">
        <v>109</v>
      </c>
      <c r="D329" s="4">
        <v>3</v>
      </c>
      <c r="E329" s="52">
        <v>24121.02</v>
      </c>
      <c r="F329" s="52"/>
      <c r="G329" s="29"/>
      <c r="H329" s="19">
        <f t="shared" si="32"/>
        <v>0</v>
      </c>
      <c r="I329" s="23"/>
      <c r="J329" s="19">
        <f t="shared" si="33"/>
        <v>0</v>
      </c>
      <c r="K329" s="18">
        <f t="shared" si="34"/>
        <v>0</v>
      </c>
      <c r="L329" s="19">
        <f t="shared" si="35"/>
        <v>0</v>
      </c>
      <c r="M329" s="51">
        <f t="shared" si="36"/>
        <v>0</v>
      </c>
      <c r="N329" s="19">
        <f t="shared" si="37"/>
        <v>0</v>
      </c>
      <c r="O329" s="60" t="s">
        <v>202</v>
      </c>
    </row>
    <row r="330" spans="1:15" x14ac:dyDescent="0.25">
      <c r="A330" s="47"/>
      <c r="B330" s="22" t="s">
        <v>138</v>
      </c>
      <c r="C330" s="33">
        <v>0.7</v>
      </c>
      <c r="D330" s="4">
        <v>3</v>
      </c>
      <c r="E330" s="57">
        <f>E329*C330</f>
        <v>16884.714</v>
      </c>
      <c r="F330" s="52">
        <f t="shared" si="31"/>
        <v>50654.142</v>
      </c>
      <c r="G330" s="58"/>
      <c r="H330" s="19">
        <f t="shared" si="32"/>
        <v>0</v>
      </c>
      <c r="I330" s="23"/>
      <c r="J330" s="19">
        <f t="shared" si="33"/>
        <v>0</v>
      </c>
      <c r="K330" s="18">
        <f t="shared" si="34"/>
        <v>0</v>
      </c>
      <c r="L330" s="19">
        <f t="shared" si="35"/>
        <v>0</v>
      </c>
      <c r="M330" s="51">
        <f t="shared" si="36"/>
        <v>0</v>
      </c>
      <c r="N330" s="19">
        <f t="shared" si="37"/>
        <v>0</v>
      </c>
      <c r="O330" s="60" t="s">
        <v>202</v>
      </c>
    </row>
    <row r="331" spans="1:15" x14ac:dyDescent="0.25">
      <c r="A331" s="15"/>
      <c r="B331" s="31" t="s">
        <v>139</v>
      </c>
      <c r="C331" s="33">
        <v>0.3</v>
      </c>
      <c r="D331" s="4">
        <v>3</v>
      </c>
      <c r="E331" s="55">
        <f>E329*C331</f>
        <v>7236.3059999999996</v>
      </c>
      <c r="F331" s="52">
        <f t="shared" si="31"/>
        <v>21708.917999999998</v>
      </c>
      <c r="G331" s="29"/>
      <c r="H331" s="19">
        <f t="shared" si="32"/>
        <v>0</v>
      </c>
      <c r="I331" s="23"/>
      <c r="J331" s="19">
        <f t="shared" si="33"/>
        <v>0</v>
      </c>
      <c r="K331" s="18">
        <f t="shared" si="34"/>
        <v>0</v>
      </c>
      <c r="L331" s="19">
        <f t="shared" si="35"/>
        <v>0</v>
      </c>
      <c r="M331" s="51">
        <f t="shared" si="36"/>
        <v>0</v>
      </c>
      <c r="N331" s="19">
        <f t="shared" si="37"/>
        <v>0</v>
      </c>
      <c r="O331" s="60" t="s">
        <v>202</v>
      </c>
    </row>
    <row r="332" spans="1:15" ht="89.25" x14ac:dyDescent="0.25">
      <c r="A332" s="16">
        <v>44</v>
      </c>
      <c r="B332" s="30" t="s">
        <v>165</v>
      </c>
      <c r="C332" s="9"/>
      <c r="D332" s="10"/>
      <c r="E332" s="53"/>
      <c r="F332" s="52"/>
      <c r="G332" s="54"/>
      <c r="H332" s="19">
        <f t="shared" si="32"/>
        <v>0</v>
      </c>
      <c r="I332" s="23"/>
      <c r="J332" s="19">
        <f t="shared" si="33"/>
        <v>0</v>
      </c>
      <c r="K332" s="18">
        <f t="shared" si="34"/>
        <v>0</v>
      </c>
      <c r="L332" s="19">
        <f t="shared" si="35"/>
        <v>0</v>
      </c>
      <c r="M332" s="51">
        <f t="shared" si="36"/>
        <v>0</v>
      </c>
      <c r="N332" s="19">
        <f t="shared" si="37"/>
        <v>0</v>
      </c>
      <c r="O332" s="60" t="s">
        <v>202</v>
      </c>
    </row>
    <row r="333" spans="1:15" ht="38.25" x14ac:dyDescent="0.25">
      <c r="A333" s="15"/>
      <c r="B333" s="22" t="s">
        <v>166</v>
      </c>
      <c r="C333" s="3" t="s">
        <v>134</v>
      </c>
      <c r="D333" s="4">
        <v>5.19</v>
      </c>
      <c r="E333" s="52">
        <v>8964.0499999999993</v>
      </c>
      <c r="F333" s="52">
        <f t="shared" si="31"/>
        <v>46523.419499999996</v>
      </c>
      <c r="G333" s="29"/>
      <c r="H333" s="19">
        <f t="shared" si="32"/>
        <v>0</v>
      </c>
      <c r="I333" s="23"/>
      <c r="J333" s="19">
        <f t="shared" si="33"/>
        <v>0</v>
      </c>
      <c r="K333" s="18">
        <f t="shared" si="34"/>
        <v>0</v>
      </c>
      <c r="L333" s="19">
        <f t="shared" si="35"/>
        <v>0</v>
      </c>
      <c r="M333" s="51">
        <f t="shared" si="36"/>
        <v>0</v>
      </c>
      <c r="N333" s="19">
        <f t="shared" si="37"/>
        <v>0</v>
      </c>
      <c r="O333" s="60" t="s">
        <v>202</v>
      </c>
    </row>
    <row r="334" spans="1:15" ht="38.25" x14ac:dyDescent="0.25">
      <c r="A334" s="15"/>
      <c r="B334" s="22" t="s">
        <v>167</v>
      </c>
      <c r="C334" s="3" t="s">
        <v>168</v>
      </c>
      <c r="D334" s="4">
        <v>7.74</v>
      </c>
      <c r="E334" s="52">
        <v>419.5</v>
      </c>
      <c r="F334" s="52">
        <f t="shared" ref="F334:F386" si="38">+E334*D334</f>
        <v>3246.9300000000003</v>
      </c>
      <c r="G334" s="29"/>
      <c r="H334" s="19">
        <f t="shared" ref="H334:H386" si="39">G334*E334</f>
        <v>0</v>
      </c>
      <c r="I334" s="23"/>
      <c r="J334" s="19">
        <f t="shared" ref="J334:J386" si="40">I334*E334</f>
        <v>0</v>
      </c>
      <c r="K334" s="18">
        <f t="shared" ref="K334:K386" si="41">I334+G334</f>
        <v>0</v>
      </c>
      <c r="L334" s="19">
        <f t="shared" ref="L334:L386" si="42">K334*E334</f>
        <v>0</v>
      </c>
      <c r="M334" s="51">
        <f t="shared" ref="M334:M386" si="43">IF(D334&lt;K334,K334-D334,0)</f>
        <v>0</v>
      </c>
      <c r="N334" s="19">
        <f t="shared" ref="N334:N386" si="44">+M334*E334</f>
        <v>0</v>
      </c>
      <c r="O334" s="60" t="s">
        <v>202</v>
      </c>
    </row>
    <row r="335" spans="1:15" ht="51" x14ac:dyDescent="0.25">
      <c r="A335" s="15"/>
      <c r="B335" s="22" t="s">
        <v>169</v>
      </c>
      <c r="C335" s="3" t="s">
        <v>170</v>
      </c>
      <c r="D335" s="4">
        <v>0.39</v>
      </c>
      <c r="E335" s="52">
        <v>76345.279999999999</v>
      </c>
      <c r="F335" s="52">
        <f t="shared" si="38"/>
        <v>29774.659200000002</v>
      </c>
      <c r="G335" s="29"/>
      <c r="H335" s="19">
        <f t="shared" si="39"/>
        <v>0</v>
      </c>
      <c r="I335" s="23"/>
      <c r="J335" s="19">
        <f t="shared" si="40"/>
        <v>0</v>
      </c>
      <c r="K335" s="18">
        <f t="shared" si="41"/>
        <v>0</v>
      </c>
      <c r="L335" s="19">
        <f t="shared" si="42"/>
        <v>0</v>
      </c>
      <c r="M335" s="51">
        <f t="shared" si="43"/>
        <v>0</v>
      </c>
      <c r="N335" s="19">
        <f t="shared" si="44"/>
        <v>0</v>
      </c>
      <c r="O335" s="60" t="s">
        <v>202</v>
      </c>
    </row>
    <row r="336" spans="1:15" x14ac:dyDescent="0.25">
      <c r="A336" s="15"/>
      <c r="B336" s="22" t="s">
        <v>171</v>
      </c>
      <c r="C336" s="3" t="s">
        <v>168</v>
      </c>
      <c r="D336" s="4">
        <v>4</v>
      </c>
      <c r="E336" s="52">
        <v>67329.820000000007</v>
      </c>
      <c r="F336" s="52">
        <f t="shared" si="38"/>
        <v>269319.28000000003</v>
      </c>
      <c r="G336" s="29"/>
      <c r="H336" s="19">
        <f t="shared" si="39"/>
        <v>0</v>
      </c>
      <c r="I336" s="23"/>
      <c r="J336" s="19">
        <f t="shared" si="40"/>
        <v>0</v>
      </c>
      <c r="K336" s="18">
        <f t="shared" si="41"/>
        <v>0</v>
      </c>
      <c r="L336" s="19">
        <f t="shared" si="42"/>
        <v>0</v>
      </c>
      <c r="M336" s="51">
        <f t="shared" si="43"/>
        <v>0</v>
      </c>
      <c r="N336" s="19">
        <f t="shared" si="44"/>
        <v>0</v>
      </c>
      <c r="O336" s="60" t="s">
        <v>202</v>
      </c>
    </row>
    <row r="337" spans="1:15" ht="38.25" x14ac:dyDescent="0.25">
      <c r="A337" s="16">
        <v>50</v>
      </c>
      <c r="B337" s="30" t="s">
        <v>172</v>
      </c>
      <c r="C337" s="9"/>
      <c r="D337" s="10"/>
      <c r="E337" s="53"/>
      <c r="F337" s="52"/>
      <c r="G337" s="29"/>
      <c r="H337" s="19">
        <f t="shared" si="39"/>
        <v>0</v>
      </c>
      <c r="I337" s="23"/>
      <c r="J337" s="19">
        <f t="shared" si="40"/>
        <v>0</v>
      </c>
      <c r="K337" s="18">
        <f t="shared" si="41"/>
        <v>0</v>
      </c>
      <c r="L337" s="19">
        <f t="shared" si="42"/>
        <v>0</v>
      </c>
      <c r="M337" s="51">
        <f t="shared" si="43"/>
        <v>0</v>
      </c>
      <c r="N337" s="19">
        <f t="shared" si="44"/>
        <v>0</v>
      </c>
      <c r="O337" s="60" t="s">
        <v>202</v>
      </c>
    </row>
    <row r="338" spans="1:15" x14ac:dyDescent="0.25">
      <c r="A338" s="8"/>
      <c r="B338" s="31" t="s">
        <v>173</v>
      </c>
      <c r="C338" s="3" t="s">
        <v>174</v>
      </c>
      <c r="D338" s="6">
        <v>0</v>
      </c>
      <c r="E338" s="55">
        <v>99.88</v>
      </c>
      <c r="F338" s="52">
        <f t="shared" si="38"/>
        <v>0</v>
      </c>
      <c r="G338" s="29">
        <v>261.26</v>
      </c>
      <c r="H338" s="19">
        <f t="shared" si="39"/>
        <v>26094.648799999999</v>
      </c>
      <c r="I338" s="23"/>
      <c r="J338" s="19">
        <f t="shared" si="40"/>
        <v>0</v>
      </c>
      <c r="K338" s="18">
        <f t="shared" si="41"/>
        <v>261.26</v>
      </c>
      <c r="L338" s="19">
        <f t="shared" si="42"/>
        <v>26094.648799999999</v>
      </c>
      <c r="M338" s="51">
        <f t="shared" si="43"/>
        <v>261.26</v>
      </c>
      <c r="N338" s="19">
        <f t="shared" si="44"/>
        <v>26094.648799999999</v>
      </c>
      <c r="O338" s="60" t="s">
        <v>202</v>
      </c>
    </row>
    <row r="339" spans="1:15" x14ac:dyDescent="0.25">
      <c r="A339" s="15"/>
      <c r="B339" s="22" t="s">
        <v>175</v>
      </c>
      <c r="C339" s="3" t="s">
        <v>174</v>
      </c>
      <c r="D339" s="6">
        <v>284.39999999999998</v>
      </c>
      <c r="E339" s="52">
        <v>199.76</v>
      </c>
      <c r="F339" s="52">
        <f t="shared" si="38"/>
        <v>56811.743999999992</v>
      </c>
      <c r="G339" s="29">
        <v>8.82</v>
      </c>
      <c r="H339" s="19">
        <f t="shared" si="39"/>
        <v>1761.8832</v>
      </c>
      <c r="I339" s="23"/>
      <c r="J339" s="19">
        <f t="shared" si="40"/>
        <v>0</v>
      </c>
      <c r="K339" s="18">
        <f t="shared" si="41"/>
        <v>8.82</v>
      </c>
      <c r="L339" s="19">
        <f t="shared" si="42"/>
        <v>1761.8832</v>
      </c>
      <c r="M339" s="51">
        <f t="shared" si="43"/>
        <v>0</v>
      </c>
      <c r="N339" s="19">
        <f t="shared" si="44"/>
        <v>0</v>
      </c>
      <c r="O339" s="60" t="s">
        <v>202</v>
      </c>
    </row>
    <row r="340" spans="1:15" x14ac:dyDescent="0.25">
      <c r="A340" s="15"/>
      <c r="B340" s="22" t="s">
        <v>176</v>
      </c>
      <c r="C340" s="3" t="s">
        <v>174</v>
      </c>
      <c r="D340" s="6">
        <v>121.33</v>
      </c>
      <c r="E340" s="52">
        <v>154.81</v>
      </c>
      <c r="F340" s="52">
        <f t="shared" si="38"/>
        <v>18783.097300000001</v>
      </c>
      <c r="G340" s="29"/>
      <c r="H340" s="19">
        <f t="shared" si="39"/>
        <v>0</v>
      </c>
      <c r="I340" s="23"/>
      <c r="J340" s="19">
        <f t="shared" si="40"/>
        <v>0</v>
      </c>
      <c r="K340" s="18">
        <f t="shared" si="41"/>
        <v>0</v>
      </c>
      <c r="L340" s="19">
        <f t="shared" si="42"/>
        <v>0</v>
      </c>
      <c r="M340" s="51">
        <f t="shared" si="43"/>
        <v>0</v>
      </c>
      <c r="N340" s="19">
        <f t="shared" si="44"/>
        <v>0</v>
      </c>
      <c r="O340" s="60" t="s">
        <v>202</v>
      </c>
    </row>
    <row r="341" spans="1:15" x14ac:dyDescent="0.25">
      <c r="A341" s="15"/>
      <c r="B341" s="22" t="s">
        <v>177</v>
      </c>
      <c r="C341" s="3" t="s">
        <v>174</v>
      </c>
      <c r="D341" s="6">
        <v>1060.79</v>
      </c>
      <c r="E341" s="52">
        <v>329.56</v>
      </c>
      <c r="F341" s="52">
        <f t="shared" si="38"/>
        <v>349593.95240000001</v>
      </c>
      <c r="G341" s="29">
        <v>520.45000000000005</v>
      </c>
      <c r="H341" s="19">
        <f t="shared" si="39"/>
        <v>171519.50200000001</v>
      </c>
      <c r="I341" s="23"/>
      <c r="J341" s="19">
        <f t="shared" si="40"/>
        <v>0</v>
      </c>
      <c r="K341" s="18">
        <f t="shared" si="41"/>
        <v>520.45000000000005</v>
      </c>
      <c r="L341" s="19">
        <f t="shared" si="42"/>
        <v>171519.50200000001</v>
      </c>
      <c r="M341" s="51">
        <f t="shared" si="43"/>
        <v>0</v>
      </c>
      <c r="N341" s="19">
        <f t="shared" si="44"/>
        <v>0</v>
      </c>
      <c r="O341" s="60" t="s">
        <v>202</v>
      </c>
    </row>
    <row r="342" spans="1:15" ht="38.25" x14ac:dyDescent="0.25">
      <c r="A342" s="16">
        <v>51</v>
      </c>
      <c r="B342" s="30" t="s">
        <v>178</v>
      </c>
      <c r="C342" s="9"/>
      <c r="D342" s="10"/>
      <c r="E342" s="53"/>
      <c r="F342" s="52"/>
      <c r="G342" s="54"/>
      <c r="H342" s="19">
        <f t="shared" si="39"/>
        <v>0</v>
      </c>
      <c r="I342" s="23"/>
      <c r="J342" s="19">
        <f t="shared" si="40"/>
        <v>0</v>
      </c>
      <c r="K342" s="18">
        <f t="shared" si="41"/>
        <v>0</v>
      </c>
      <c r="L342" s="19">
        <f t="shared" si="42"/>
        <v>0</v>
      </c>
      <c r="M342" s="51">
        <f t="shared" si="43"/>
        <v>0</v>
      </c>
      <c r="N342" s="19">
        <f t="shared" si="44"/>
        <v>0</v>
      </c>
      <c r="O342" s="60" t="s">
        <v>202</v>
      </c>
    </row>
    <row r="343" spans="1:15" x14ac:dyDescent="0.25">
      <c r="A343" s="45"/>
      <c r="B343" s="46" t="s">
        <v>179</v>
      </c>
      <c r="C343" s="43" t="s">
        <v>174</v>
      </c>
      <c r="D343" s="48">
        <v>0</v>
      </c>
      <c r="E343" s="52">
        <v>349.58</v>
      </c>
      <c r="F343" s="52">
        <f t="shared" si="38"/>
        <v>0</v>
      </c>
      <c r="G343" s="29"/>
      <c r="H343" s="19">
        <f t="shared" si="39"/>
        <v>0</v>
      </c>
      <c r="I343" s="23"/>
      <c r="J343" s="19">
        <f t="shared" si="40"/>
        <v>0</v>
      </c>
      <c r="K343" s="18">
        <f t="shared" si="41"/>
        <v>0</v>
      </c>
      <c r="L343" s="19">
        <f t="shared" si="42"/>
        <v>0</v>
      </c>
      <c r="M343" s="51">
        <f t="shared" si="43"/>
        <v>0</v>
      </c>
      <c r="N343" s="19">
        <f t="shared" si="44"/>
        <v>0</v>
      </c>
      <c r="O343" s="60" t="s">
        <v>202</v>
      </c>
    </row>
    <row r="344" spans="1:15" x14ac:dyDescent="0.25">
      <c r="A344" s="15"/>
      <c r="B344" s="22" t="s">
        <v>175</v>
      </c>
      <c r="C344" s="3" t="s">
        <v>174</v>
      </c>
      <c r="D344" s="6">
        <v>284.39999999999998</v>
      </c>
      <c r="E344" s="52">
        <v>1653.01</v>
      </c>
      <c r="F344" s="52">
        <f t="shared" si="38"/>
        <v>470116.04399999994</v>
      </c>
      <c r="G344" s="29"/>
      <c r="H344" s="19">
        <f t="shared" si="39"/>
        <v>0</v>
      </c>
      <c r="I344" s="23"/>
      <c r="J344" s="19">
        <f t="shared" si="40"/>
        <v>0</v>
      </c>
      <c r="K344" s="18">
        <f t="shared" si="41"/>
        <v>0</v>
      </c>
      <c r="L344" s="19">
        <f t="shared" si="42"/>
        <v>0</v>
      </c>
      <c r="M344" s="51">
        <f t="shared" si="43"/>
        <v>0</v>
      </c>
      <c r="N344" s="19">
        <f t="shared" si="44"/>
        <v>0</v>
      </c>
      <c r="O344" s="60" t="s">
        <v>202</v>
      </c>
    </row>
    <row r="345" spans="1:15" x14ac:dyDescent="0.25">
      <c r="A345" s="15"/>
      <c r="B345" s="22" t="s">
        <v>176</v>
      </c>
      <c r="C345" s="3" t="s">
        <v>174</v>
      </c>
      <c r="D345" s="6">
        <v>121.33</v>
      </c>
      <c r="E345" s="52">
        <v>1069.22</v>
      </c>
      <c r="F345" s="52">
        <f t="shared" si="38"/>
        <v>129728.4626</v>
      </c>
      <c r="G345" s="29"/>
      <c r="H345" s="19">
        <f t="shared" si="39"/>
        <v>0</v>
      </c>
      <c r="I345" s="23"/>
      <c r="J345" s="19">
        <f t="shared" si="40"/>
        <v>0</v>
      </c>
      <c r="K345" s="18">
        <f t="shared" si="41"/>
        <v>0</v>
      </c>
      <c r="L345" s="19">
        <f t="shared" si="42"/>
        <v>0</v>
      </c>
      <c r="M345" s="51">
        <f t="shared" si="43"/>
        <v>0</v>
      </c>
      <c r="N345" s="19">
        <f t="shared" si="44"/>
        <v>0</v>
      </c>
      <c r="O345" s="60" t="s">
        <v>202</v>
      </c>
    </row>
    <row r="346" spans="1:15" x14ac:dyDescent="0.25">
      <c r="A346" s="15"/>
      <c r="B346" s="22" t="s">
        <v>177</v>
      </c>
      <c r="C346" s="3" t="s">
        <v>174</v>
      </c>
      <c r="D346" s="6">
        <v>1060.79</v>
      </c>
      <c r="E346" s="52">
        <v>1473.23</v>
      </c>
      <c r="F346" s="52">
        <f t="shared" si="38"/>
        <v>1562787.6517</v>
      </c>
      <c r="G346" s="29">
        <v>497.47</v>
      </c>
      <c r="H346" s="19">
        <f t="shared" si="39"/>
        <v>732887.72810000007</v>
      </c>
      <c r="I346" s="23"/>
      <c r="J346" s="19">
        <f t="shared" si="40"/>
        <v>0</v>
      </c>
      <c r="K346" s="18">
        <f t="shared" si="41"/>
        <v>497.47</v>
      </c>
      <c r="L346" s="19">
        <f t="shared" si="42"/>
        <v>732887.72810000007</v>
      </c>
      <c r="M346" s="51">
        <f t="shared" si="43"/>
        <v>0</v>
      </c>
      <c r="N346" s="19">
        <f t="shared" si="44"/>
        <v>0</v>
      </c>
      <c r="O346" s="60" t="s">
        <v>202</v>
      </c>
    </row>
    <row r="347" spans="1:15" ht="25.5" x14ac:dyDescent="0.25">
      <c r="A347" s="16">
        <v>52</v>
      </c>
      <c r="B347" s="30" t="s">
        <v>180</v>
      </c>
      <c r="C347" s="9"/>
      <c r="D347" s="10"/>
      <c r="E347" s="53"/>
      <c r="F347" s="52"/>
      <c r="G347" s="54"/>
      <c r="H347" s="19">
        <f t="shared" si="39"/>
        <v>0</v>
      </c>
      <c r="I347" s="23"/>
      <c r="J347" s="19">
        <f t="shared" si="40"/>
        <v>0</v>
      </c>
      <c r="K347" s="18">
        <f t="shared" si="41"/>
        <v>0</v>
      </c>
      <c r="L347" s="19">
        <f t="shared" si="42"/>
        <v>0</v>
      </c>
      <c r="M347" s="51">
        <f t="shared" si="43"/>
        <v>0</v>
      </c>
      <c r="N347" s="19">
        <f t="shared" si="44"/>
        <v>0</v>
      </c>
      <c r="O347" s="60" t="s">
        <v>202</v>
      </c>
    </row>
    <row r="348" spans="1:15" x14ac:dyDescent="0.25">
      <c r="A348" s="16">
        <v>52.01</v>
      </c>
      <c r="B348" s="49" t="s">
        <v>181</v>
      </c>
      <c r="C348" s="9" t="s">
        <v>75</v>
      </c>
      <c r="D348" s="11">
        <v>0</v>
      </c>
      <c r="E348" s="59">
        <v>18977.2</v>
      </c>
      <c r="F348" s="52"/>
      <c r="G348" s="54"/>
      <c r="H348" s="19">
        <f t="shared" si="39"/>
        <v>0</v>
      </c>
      <c r="I348" s="23"/>
      <c r="J348" s="19">
        <f t="shared" si="40"/>
        <v>0</v>
      </c>
      <c r="K348" s="18">
        <f t="shared" si="41"/>
        <v>0</v>
      </c>
      <c r="L348" s="19">
        <f t="shared" si="42"/>
        <v>0</v>
      </c>
      <c r="M348" s="51">
        <f t="shared" si="43"/>
        <v>0</v>
      </c>
      <c r="N348" s="19">
        <f t="shared" si="44"/>
        <v>0</v>
      </c>
      <c r="O348" s="60" t="s">
        <v>202</v>
      </c>
    </row>
    <row r="349" spans="1:15" x14ac:dyDescent="0.25">
      <c r="A349" s="15"/>
      <c r="B349" s="31" t="s">
        <v>138</v>
      </c>
      <c r="C349" s="33">
        <v>0.7</v>
      </c>
      <c r="D349" s="7">
        <f>D348</f>
        <v>0</v>
      </c>
      <c r="E349" s="55">
        <f>C349*E348</f>
        <v>13284.039999999999</v>
      </c>
      <c r="F349" s="52">
        <f t="shared" si="38"/>
        <v>0</v>
      </c>
      <c r="G349" s="29"/>
      <c r="H349" s="19">
        <f t="shared" si="39"/>
        <v>0</v>
      </c>
      <c r="I349" s="23"/>
      <c r="J349" s="19">
        <f t="shared" si="40"/>
        <v>0</v>
      </c>
      <c r="K349" s="18">
        <f t="shared" si="41"/>
        <v>0</v>
      </c>
      <c r="L349" s="19">
        <f t="shared" si="42"/>
        <v>0</v>
      </c>
      <c r="M349" s="51">
        <f t="shared" si="43"/>
        <v>0</v>
      </c>
      <c r="N349" s="19">
        <f t="shared" si="44"/>
        <v>0</v>
      </c>
      <c r="O349" s="60" t="s">
        <v>202</v>
      </c>
    </row>
    <row r="350" spans="1:15" x14ac:dyDescent="0.25">
      <c r="A350" s="15"/>
      <c r="B350" s="31" t="s">
        <v>139</v>
      </c>
      <c r="C350" s="33">
        <v>0.2</v>
      </c>
      <c r="D350" s="7">
        <f>D348</f>
        <v>0</v>
      </c>
      <c r="E350" s="55">
        <f>C350*E348</f>
        <v>3795.4400000000005</v>
      </c>
      <c r="F350" s="52">
        <f t="shared" si="38"/>
        <v>0</v>
      </c>
      <c r="G350" s="29"/>
      <c r="H350" s="19">
        <f t="shared" si="39"/>
        <v>0</v>
      </c>
      <c r="I350" s="23"/>
      <c r="J350" s="19">
        <f t="shared" si="40"/>
        <v>0</v>
      </c>
      <c r="K350" s="18">
        <f t="shared" si="41"/>
        <v>0</v>
      </c>
      <c r="L350" s="19">
        <f t="shared" si="42"/>
        <v>0</v>
      </c>
      <c r="M350" s="51">
        <f t="shared" si="43"/>
        <v>0</v>
      </c>
      <c r="N350" s="19">
        <f t="shared" si="44"/>
        <v>0</v>
      </c>
      <c r="O350" s="60" t="s">
        <v>202</v>
      </c>
    </row>
    <row r="351" spans="1:15" x14ac:dyDescent="0.25">
      <c r="A351" s="15"/>
      <c r="B351" s="31" t="s">
        <v>140</v>
      </c>
      <c r="C351" s="33">
        <v>0.05</v>
      </c>
      <c r="D351" s="7">
        <f>D348</f>
        <v>0</v>
      </c>
      <c r="E351" s="55">
        <f>C351*E348</f>
        <v>948.86000000000013</v>
      </c>
      <c r="F351" s="52">
        <f t="shared" si="38"/>
        <v>0</v>
      </c>
      <c r="G351" s="29"/>
      <c r="H351" s="19">
        <f t="shared" si="39"/>
        <v>0</v>
      </c>
      <c r="I351" s="23"/>
      <c r="J351" s="19">
        <f t="shared" si="40"/>
        <v>0</v>
      </c>
      <c r="K351" s="18">
        <f t="shared" si="41"/>
        <v>0</v>
      </c>
      <c r="L351" s="19">
        <f t="shared" si="42"/>
        <v>0</v>
      </c>
      <c r="M351" s="51">
        <f t="shared" si="43"/>
        <v>0</v>
      </c>
      <c r="N351" s="19">
        <f t="shared" si="44"/>
        <v>0</v>
      </c>
      <c r="O351" s="60" t="s">
        <v>202</v>
      </c>
    </row>
    <row r="352" spans="1:15" x14ac:dyDescent="0.25">
      <c r="A352" s="15"/>
      <c r="B352" s="31" t="s">
        <v>40</v>
      </c>
      <c r="C352" s="33">
        <v>0.05</v>
      </c>
      <c r="D352" s="7">
        <f>D348</f>
        <v>0</v>
      </c>
      <c r="E352" s="55">
        <f>C352*E348</f>
        <v>948.86000000000013</v>
      </c>
      <c r="F352" s="52">
        <f t="shared" si="38"/>
        <v>0</v>
      </c>
      <c r="G352" s="29"/>
      <c r="H352" s="19">
        <f t="shared" si="39"/>
        <v>0</v>
      </c>
      <c r="I352" s="23"/>
      <c r="J352" s="19">
        <f t="shared" si="40"/>
        <v>0</v>
      </c>
      <c r="K352" s="18">
        <f t="shared" si="41"/>
        <v>0</v>
      </c>
      <c r="L352" s="19">
        <f t="shared" si="42"/>
        <v>0</v>
      </c>
      <c r="M352" s="51">
        <f t="shared" si="43"/>
        <v>0</v>
      </c>
      <c r="N352" s="19">
        <f t="shared" si="44"/>
        <v>0</v>
      </c>
      <c r="O352" s="60" t="s">
        <v>202</v>
      </c>
    </row>
    <row r="353" spans="1:15" x14ac:dyDescent="0.25">
      <c r="A353" s="16">
        <v>52.02</v>
      </c>
      <c r="B353" s="30" t="s">
        <v>182</v>
      </c>
      <c r="C353" s="9"/>
      <c r="D353" s="10"/>
      <c r="E353" s="53"/>
      <c r="F353" s="52"/>
      <c r="G353" s="54"/>
      <c r="H353" s="19">
        <f t="shared" si="39"/>
        <v>0</v>
      </c>
      <c r="I353" s="23"/>
      <c r="J353" s="19">
        <f t="shared" si="40"/>
        <v>0</v>
      </c>
      <c r="K353" s="18">
        <f t="shared" si="41"/>
        <v>0</v>
      </c>
      <c r="L353" s="19">
        <f t="shared" si="42"/>
        <v>0</v>
      </c>
      <c r="M353" s="51">
        <f t="shared" si="43"/>
        <v>0</v>
      </c>
      <c r="N353" s="19">
        <f t="shared" si="44"/>
        <v>0</v>
      </c>
      <c r="O353" s="60" t="s">
        <v>202</v>
      </c>
    </row>
    <row r="354" spans="1:15" ht="165.75" x14ac:dyDescent="0.25">
      <c r="A354" s="16">
        <v>52.03</v>
      </c>
      <c r="B354" s="30" t="s">
        <v>183</v>
      </c>
      <c r="C354" s="9"/>
      <c r="D354" s="10"/>
      <c r="E354" s="53"/>
      <c r="F354" s="52"/>
      <c r="G354" s="54"/>
      <c r="H354" s="19">
        <f t="shared" si="39"/>
        <v>0</v>
      </c>
      <c r="I354" s="23"/>
      <c r="J354" s="19">
        <f t="shared" si="40"/>
        <v>0</v>
      </c>
      <c r="K354" s="18">
        <f t="shared" si="41"/>
        <v>0</v>
      </c>
      <c r="L354" s="19">
        <f t="shared" si="42"/>
        <v>0</v>
      </c>
      <c r="M354" s="51">
        <f t="shared" si="43"/>
        <v>0</v>
      </c>
      <c r="N354" s="19">
        <f t="shared" si="44"/>
        <v>0</v>
      </c>
      <c r="O354" s="60" t="s">
        <v>202</v>
      </c>
    </row>
    <row r="355" spans="1:15" ht="114.75" x14ac:dyDescent="0.25">
      <c r="A355" s="16">
        <v>52.07</v>
      </c>
      <c r="B355" s="30" t="s">
        <v>184</v>
      </c>
      <c r="C355" s="9"/>
      <c r="D355" s="10"/>
      <c r="E355" s="53"/>
      <c r="F355" s="52"/>
      <c r="G355" s="54"/>
      <c r="H355" s="19">
        <f t="shared" si="39"/>
        <v>0</v>
      </c>
      <c r="I355" s="23"/>
      <c r="J355" s="19">
        <f t="shared" si="40"/>
        <v>0</v>
      </c>
      <c r="K355" s="18">
        <f t="shared" si="41"/>
        <v>0</v>
      </c>
      <c r="L355" s="19">
        <f t="shared" si="42"/>
        <v>0</v>
      </c>
      <c r="M355" s="51">
        <f t="shared" si="43"/>
        <v>0</v>
      </c>
      <c r="N355" s="19">
        <f t="shared" si="44"/>
        <v>0</v>
      </c>
      <c r="O355" s="60" t="s">
        <v>202</v>
      </c>
    </row>
    <row r="356" spans="1:15" x14ac:dyDescent="0.25">
      <c r="A356" s="16">
        <v>52.08</v>
      </c>
      <c r="B356" s="30" t="s">
        <v>185</v>
      </c>
      <c r="C356" s="9" t="s">
        <v>102</v>
      </c>
      <c r="D356" s="10">
        <v>50</v>
      </c>
      <c r="E356" s="53">
        <v>1398.32</v>
      </c>
      <c r="F356" s="52"/>
      <c r="G356" s="54"/>
      <c r="H356" s="19">
        <f t="shared" si="39"/>
        <v>0</v>
      </c>
      <c r="I356" s="23"/>
      <c r="J356" s="19">
        <f t="shared" si="40"/>
        <v>0</v>
      </c>
      <c r="K356" s="18">
        <f t="shared" si="41"/>
        <v>0</v>
      </c>
      <c r="L356" s="19">
        <f t="shared" si="42"/>
        <v>0</v>
      </c>
      <c r="M356" s="51">
        <f t="shared" si="43"/>
        <v>0</v>
      </c>
      <c r="N356" s="19">
        <f t="shared" si="44"/>
        <v>0</v>
      </c>
      <c r="O356" s="60" t="s">
        <v>202</v>
      </c>
    </row>
    <row r="357" spans="1:15" x14ac:dyDescent="0.25">
      <c r="A357" s="15"/>
      <c r="B357" s="31" t="s">
        <v>138</v>
      </c>
      <c r="C357" s="33">
        <v>0.7</v>
      </c>
      <c r="D357" s="7">
        <f>D356</f>
        <v>50</v>
      </c>
      <c r="E357" s="55">
        <f>C357*E356</f>
        <v>978.82399999999984</v>
      </c>
      <c r="F357" s="52">
        <f t="shared" si="38"/>
        <v>48941.19999999999</v>
      </c>
      <c r="G357" s="29"/>
      <c r="H357" s="19">
        <f t="shared" si="39"/>
        <v>0</v>
      </c>
      <c r="I357" s="23"/>
      <c r="J357" s="19">
        <f t="shared" si="40"/>
        <v>0</v>
      </c>
      <c r="K357" s="18">
        <f t="shared" si="41"/>
        <v>0</v>
      </c>
      <c r="L357" s="19">
        <f t="shared" si="42"/>
        <v>0</v>
      </c>
      <c r="M357" s="51">
        <f t="shared" si="43"/>
        <v>0</v>
      </c>
      <c r="N357" s="19">
        <f t="shared" si="44"/>
        <v>0</v>
      </c>
      <c r="O357" s="60" t="s">
        <v>202</v>
      </c>
    </row>
    <row r="358" spans="1:15" x14ac:dyDescent="0.25">
      <c r="A358" s="15"/>
      <c r="B358" s="31" t="s">
        <v>139</v>
      </c>
      <c r="C358" s="33">
        <v>0.2</v>
      </c>
      <c r="D358" s="7">
        <f>D356</f>
        <v>50</v>
      </c>
      <c r="E358" s="55">
        <f>C358*E356</f>
        <v>279.66399999999999</v>
      </c>
      <c r="F358" s="52">
        <f t="shared" si="38"/>
        <v>13983.199999999999</v>
      </c>
      <c r="G358" s="29"/>
      <c r="H358" s="19">
        <f t="shared" si="39"/>
        <v>0</v>
      </c>
      <c r="I358" s="23"/>
      <c r="J358" s="19">
        <f t="shared" si="40"/>
        <v>0</v>
      </c>
      <c r="K358" s="18">
        <f t="shared" si="41"/>
        <v>0</v>
      </c>
      <c r="L358" s="19">
        <f t="shared" si="42"/>
        <v>0</v>
      </c>
      <c r="M358" s="51">
        <f t="shared" si="43"/>
        <v>0</v>
      </c>
      <c r="N358" s="19">
        <f t="shared" si="44"/>
        <v>0</v>
      </c>
      <c r="O358" s="60" t="s">
        <v>202</v>
      </c>
    </row>
    <row r="359" spans="1:15" x14ac:dyDescent="0.25">
      <c r="A359" s="15"/>
      <c r="B359" s="31" t="s">
        <v>140</v>
      </c>
      <c r="C359" s="33">
        <v>0.05</v>
      </c>
      <c r="D359" s="7">
        <f>D356</f>
        <v>50</v>
      </c>
      <c r="E359" s="55">
        <f>C359*E356</f>
        <v>69.915999999999997</v>
      </c>
      <c r="F359" s="52">
        <f t="shared" si="38"/>
        <v>3495.7999999999997</v>
      </c>
      <c r="G359" s="29"/>
      <c r="H359" s="19">
        <f t="shared" si="39"/>
        <v>0</v>
      </c>
      <c r="I359" s="23"/>
      <c r="J359" s="19">
        <f t="shared" si="40"/>
        <v>0</v>
      </c>
      <c r="K359" s="18">
        <f t="shared" si="41"/>
        <v>0</v>
      </c>
      <c r="L359" s="19">
        <f t="shared" si="42"/>
        <v>0</v>
      </c>
      <c r="M359" s="51">
        <f t="shared" si="43"/>
        <v>0</v>
      </c>
      <c r="N359" s="19">
        <f t="shared" si="44"/>
        <v>0</v>
      </c>
      <c r="O359" s="60" t="s">
        <v>202</v>
      </c>
    </row>
    <row r="360" spans="1:15" x14ac:dyDescent="0.25">
      <c r="A360" s="15"/>
      <c r="B360" s="31" t="s">
        <v>40</v>
      </c>
      <c r="C360" s="33">
        <v>0.05</v>
      </c>
      <c r="D360" s="7">
        <f>D356</f>
        <v>50</v>
      </c>
      <c r="E360" s="55">
        <f>C360*E356</f>
        <v>69.915999999999997</v>
      </c>
      <c r="F360" s="52">
        <f t="shared" si="38"/>
        <v>3495.7999999999997</v>
      </c>
      <c r="G360" s="29"/>
      <c r="H360" s="19">
        <f t="shared" si="39"/>
        <v>0</v>
      </c>
      <c r="I360" s="23"/>
      <c r="J360" s="19">
        <f t="shared" si="40"/>
        <v>0</v>
      </c>
      <c r="K360" s="18">
        <f t="shared" si="41"/>
        <v>0</v>
      </c>
      <c r="L360" s="19">
        <f t="shared" si="42"/>
        <v>0</v>
      </c>
      <c r="M360" s="51">
        <f t="shared" si="43"/>
        <v>0</v>
      </c>
      <c r="N360" s="19">
        <f t="shared" si="44"/>
        <v>0</v>
      </c>
      <c r="O360" s="60" t="s">
        <v>202</v>
      </c>
    </row>
    <row r="361" spans="1:15" x14ac:dyDescent="0.25">
      <c r="A361" s="16">
        <v>52.09</v>
      </c>
      <c r="B361" s="30" t="s">
        <v>186</v>
      </c>
      <c r="C361" s="9" t="s">
        <v>102</v>
      </c>
      <c r="D361" s="10">
        <v>20</v>
      </c>
      <c r="E361" s="53">
        <v>1697.96</v>
      </c>
      <c r="F361" s="52"/>
      <c r="G361" s="54"/>
      <c r="H361" s="19">
        <f t="shared" si="39"/>
        <v>0</v>
      </c>
      <c r="I361" s="23"/>
      <c r="J361" s="19">
        <f t="shared" si="40"/>
        <v>0</v>
      </c>
      <c r="K361" s="18">
        <f t="shared" si="41"/>
        <v>0</v>
      </c>
      <c r="L361" s="19">
        <f t="shared" si="42"/>
        <v>0</v>
      </c>
      <c r="M361" s="51">
        <f t="shared" si="43"/>
        <v>0</v>
      </c>
      <c r="N361" s="19">
        <f t="shared" si="44"/>
        <v>0</v>
      </c>
      <c r="O361" s="60" t="s">
        <v>202</v>
      </c>
    </row>
    <row r="362" spans="1:15" x14ac:dyDescent="0.25">
      <c r="A362" s="15"/>
      <c r="B362" s="31" t="s">
        <v>138</v>
      </c>
      <c r="C362" s="33">
        <v>0.7</v>
      </c>
      <c r="D362" s="7">
        <f>D361</f>
        <v>20</v>
      </c>
      <c r="E362" s="55">
        <f>C362*E361</f>
        <v>1188.5719999999999</v>
      </c>
      <c r="F362" s="52">
        <f t="shared" si="38"/>
        <v>23771.439999999999</v>
      </c>
      <c r="G362" s="29"/>
      <c r="H362" s="19">
        <f t="shared" si="39"/>
        <v>0</v>
      </c>
      <c r="I362" s="23"/>
      <c r="J362" s="19">
        <f t="shared" si="40"/>
        <v>0</v>
      </c>
      <c r="K362" s="18">
        <f t="shared" si="41"/>
        <v>0</v>
      </c>
      <c r="L362" s="19">
        <f t="shared" si="42"/>
        <v>0</v>
      </c>
      <c r="M362" s="51">
        <f t="shared" si="43"/>
        <v>0</v>
      </c>
      <c r="N362" s="19">
        <f t="shared" si="44"/>
        <v>0</v>
      </c>
      <c r="O362" s="60" t="s">
        <v>202</v>
      </c>
    </row>
    <row r="363" spans="1:15" x14ac:dyDescent="0.25">
      <c r="A363" s="15"/>
      <c r="B363" s="31" t="s">
        <v>139</v>
      </c>
      <c r="C363" s="33">
        <v>0.2</v>
      </c>
      <c r="D363" s="7">
        <f>D361</f>
        <v>20</v>
      </c>
      <c r="E363" s="55">
        <f>C363*E361</f>
        <v>339.59200000000004</v>
      </c>
      <c r="F363" s="52">
        <f t="shared" si="38"/>
        <v>6791.8400000000011</v>
      </c>
      <c r="G363" s="29"/>
      <c r="H363" s="19">
        <f t="shared" si="39"/>
        <v>0</v>
      </c>
      <c r="I363" s="23"/>
      <c r="J363" s="19">
        <f t="shared" si="40"/>
        <v>0</v>
      </c>
      <c r="K363" s="18">
        <f t="shared" si="41"/>
        <v>0</v>
      </c>
      <c r="L363" s="19">
        <f t="shared" si="42"/>
        <v>0</v>
      </c>
      <c r="M363" s="51">
        <f t="shared" si="43"/>
        <v>0</v>
      </c>
      <c r="N363" s="19">
        <f t="shared" si="44"/>
        <v>0</v>
      </c>
      <c r="O363" s="60" t="s">
        <v>202</v>
      </c>
    </row>
    <row r="364" spans="1:15" x14ac:dyDescent="0.25">
      <c r="A364" s="15"/>
      <c r="B364" s="31" t="s">
        <v>140</v>
      </c>
      <c r="C364" s="33">
        <v>0.05</v>
      </c>
      <c r="D364" s="7">
        <f>D361</f>
        <v>20</v>
      </c>
      <c r="E364" s="55">
        <f>C364*E361</f>
        <v>84.89800000000001</v>
      </c>
      <c r="F364" s="52">
        <f t="shared" si="38"/>
        <v>1697.9600000000003</v>
      </c>
      <c r="G364" s="29"/>
      <c r="H364" s="19">
        <f t="shared" si="39"/>
        <v>0</v>
      </c>
      <c r="I364" s="23"/>
      <c r="J364" s="19">
        <f t="shared" si="40"/>
        <v>0</v>
      </c>
      <c r="K364" s="18">
        <f t="shared" si="41"/>
        <v>0</v>
      </c>
      <c r="L364" s="19">
        <f t="shared" si="42"/>
        <v>0</v>
      </c>
      <c r="M364" s="51">
        <f t="shared" si="43"/>
        <v>0</v>
      </c>
      <c r="N364" s="19">
        <f t="shared" si="44"/>
        <v>0</v>
      </c>
      <c r="O364" s="60" t="s">
        <v>202</v>
      </c>
    </row>
    <row r="365" spans="1:15" x14ac:dyDescent="0.25">
      <c r="A365" s="15"/>
      <c r="B365" s="31" t="s">
        <v>40</v>
      </c>
      <c r="C365" s="33">
        <v>0.05</v>
      </c>
      <c r="D365" s="7">
        <f>D361</f>
        <v>20</v>
      </c>
      <c r="E365" s="55">
        <f>C365*E361</f>
        <v>84.89800000000001</v>
      </c>
      <c r="F365" s="52">
        <f t="shared" si="38"/>
        <v>1697.9600000000003</v>
      </c>
      <c r="G365" s="29"/>
      <c r="H365" s="19">
        <f t="shared" si="39"/>
        <v>0</v>
      </c>
      <c r="I365" s="23"/>
      <c r="J365" s="19">
        <f t="shared" si="40"/>
        <v>0</v>
      </c>
      <c r="K365" s="18">
        <f t="shared" si="41"/>
        <v>0</v>
      </c>
      <c r="L365" s="19">
        <f t="shared" si="42"/>
        <v>0</v>
      </c>
      <c r="M365" s="51">
        <f t="shared" si="43"/>
        <v>0</v>
      </c>
      <c r="N365" s="19">
        <f t="shared" si="44"/>
        <v>0</v>
      </c>
      <c r="O365" s="60" t="s">
        <v>202</v>
      </c>
    </row>
    <row r="366" spans="1:15" x14ac:dyDescent="0.25">
      <c r="A366" s="16">
        <v>52.1</v>
      </c>
      <c r="B366" s="30" t="s">
        <v>187</v>
      </c>
      <c r="C366" s="9" t="s">
        <v>102</v>
      </c>
      <c r="D366" s="10">
        <v>10</v>
      </c>
      <c r="E366" s="53">
        <v>1997.6</v>
      </c>
      <c r="F366" s="52"/>
      <c r="G366" s="54"/>
      <c r="H366" s="19">
        <f t="shared" si="39"/>
        <v>0</v>
      </c>
      <c r="I366" s="23"/>
      <c r="J366" s="19">
        <f t="shared" si="40"/>
        <v>0</v>
      </c>
      <c r="K366" s="18">
        <f t="shared" si="41"/>
        <v>0</v>
      </c>
      <c r="L366" s="19">
        <f t="shared" si="42"/>
        <v>0</v>
      </c>
      <c r="M366" s="51">
        <f t="shared" si="43"/>
        <v>0</v>
      </c>
      <c r="N366" s="19">
        <f t="shared" si="44"/>
        <v>0</v>
      </c>
      <c r="O366" s="60" t="s">
        <v>202</v>
      </c>
    </row>
    <row r="367" spans="1:15" x14ac:dyDescent="0.25">
      <c r="A367" s="15"/>
      <c r="B367" s="31" t="s">
        <v>138</v>
      </c>
      <c r="C367" s="33">
        <v>0.7</v>
      </c>
      <c r="D367" s="7">
        <f>D366</f>
        <v>10</v>
      </c>
      <c r="E367" s="55">
        <f>C367*E366</f>
        <v>1398.32</v>
      </c>
      <c r="F367" s="52">
        <f t="shared" si="38"/>
        <v>13983.199999999999</v>
      </c>
      <c r="G367" s="29"/>
      <c r="H367" s="19">
        <f t="shared" si="39"/>
        <v>0</v>
      </c>
      <c r="I367" s="23"/>
      <c r="J367" s="19">
        <f t="shared" si="40"/>
        <v>0</v>
      </c>
      <c r="K367" s="18">
        <f t="shared" si="41"/>
        <v>0</v>
      </c>
      <c r="L367" s="19">
        <f t="shared" si="42"/>
        <v>0</v>
      </c>
      <c r="M367" s="51">
        <f t="shared" si="43"/>
        <v>0</v>
      </c>
      <c r="N367" s="19">
        <f t="shared" si="44"/>
        <v>0</v>
      </c>
      <c r="O367" s="60" t="s">
        <v>202</v>
      </c>
    </row>
    <row r="368" spans="1:15" x14ac:dyDescent="0.25">
      <c r="A368" s="15"/>
      <c r="B368" s="31" t="s">
        <v>139</v>
      </c>
      <c r="C368" s="33">
        <v>0.2</v>
      </c>
      <c r="D368" s="7">
        <f>D366</f>
        <v>10</v>
      </c>
      <c r="E368" s="55">
        <f>C368*E366</f>
        <v>399.52</v>
      </c>
      <c r="F368" s="52">
        <f t="shared" si="38"/>
        <v>3995.2</v>
      </c>
      <c r="G368" s="29"/>
      <c r="H368" s="19">
        <f t="shared" si="39"/>
        <v>0</v>
      </c>
      <c r="I368" s="23"/>
      <c r="J368" s="19">
        <f t="shared" si="40"/>
        <v>0</v>
      </c>
      <c r="K368" s="18">
        <f t="shared" si="41"/>
        <v>0</v>
      </c>
      <c r="L368" s="19">
        <f t="shared" si="42"/>
        <v>0</v>
      </c>
      <c r="M368" s="51">
        <f t="shared" si="43"/>
        <v>0</v>
      </c>
      <c r="N368" s="19">
        <f t="shared" si="44"/>
        <v>0</v>
      </c>
      <c r="O368" s="60" t="s">
        <v>202</v>
      </c>
    </row>
    <row r="369" spans="1:15" x14ac:dyDescent="0.25">
      <c r="A369" s="15"/>
      <c r="B369" s="31" t="s">
        <v>140</v>
      </c>
      <c r="C369" s="33">
        <v>0.05</v>
      </c>
      <c r="D369" s="7">
        <f>D366</f>
        <v>10</v>
      </c>
      <c r="E369" s="55">
        <f>C369*E366</f>
        <v>99.88</v>
      </c>
      <c r="F369" s="52">
        <f t="shared" si="38"/>
        <v>998.8</v>
      </c>
      <c r="G369" s="29"/>
      <c r="H369" s="19">
        <f t="shared" si="39"/>
        <v>0</v>
      </c>
      <c r="I369" s="23"/>
      <c r="J369" s="19">
        <f t="shared" si="40"/>
        <v>0</v>
      </c>
      <c r="K369" s="18">
        <f t="shared" si="41"/>
        <v>0</v>
      </c>
      <c r="L369" s="19">
        <f t="shared" si="42"/>
        <v>0</v>
      </c>
      <c r="M369" s="51">
        <f t="shared" si="43"/>
        <v>0</v>
      </c>
      <c r="N369" s="19">
        <f t="shared" si="44"/>
        <v>0</v>
      </c>
      <c r="O369" s="60" t="s">
        <v>202</v>
      </c>
    </row>
    <row r="370" spans="1:15" x14ac:dyDescent="0.25">
      <c r="A370" s="15"/>
      <c r="B370" s="31" t="s">
        <v>40</v>
      </c>
      <c r="C370" s="33">
        <v>0.05</v>
      </c>
      <c r="D370" s="7">
        <f>D366</f>
        <v>10</v>
      </c>
      <c r="E370" s="55">
        <f>C370*E366</f>
        <v>99.88</v>
      </c>
      <c r="F370" s="52">
        <f t="shared" si="38"/>
        <v>998.8</v>
      </c>
      <c r="G370" s="29"/>
      <c r="H370" s="19">
        <f t="shared" si="39"/>
        <v>0</v>
      </c>
      <c r="I370" s="23"/>
      <c r="J370" s="19">
        <f t="shared" si="40"/>
        <v>0</v>
      </c>
      <c r="K370" s="18">
        <f t="shared" si="41"/>
        <v>0</v>
      </c>
      <c r="L370" s="19">
        <f t="shared" si="42"/>
        <v>0</v>
      </c>
      <c r="M370" s="51">
        <f t="shared" si="43"/>
        <v>0</v>
      </c>
      <c r="N370" s="19">
        <f t="shared" si="44"/>
        <v>0</v>
      </c>
      <c r="O370" s="60" t="s">
        <v>202</v>
      </c>
    </row>
    <row r="371" spans="1:15" ht="76.5" x14ac:dyDescent="0.25">
      <c r="A371" s="16">
        <v>53</v>
      </c>
      <c r="B371" s="30" t="s">
        <v>188</v>
      </c>
      <c r="C371" s="9" t="s">
        <v>70</v>
      </c>
      <c r="D371" s="10">
        <v>403</v>
      </c>
      <c r="E371" s="53">
        <v>3495.8</v>
      </c>
      <c r="F371" s="52"/>
      <c r="G371" s="54"/>
      <c r="H371" s="19">
        <f t="shared" si="39"/>
        <v>0</v>
      </c>
      <c r="I371" s="23"/>
      <c r="J371" s="19">
        <f t="shared" si="40"/>
        <v>0</v>
      </c>
      <c r="K371" s="18">
        <f t="shared" si="41"/>
        <v>0</v>
      </c>
      <c r="L371" s="19">
        <f t="shared" si="42"/>
        <v>0</v>
      </c>
      <c r="M371" s="51">
        <f t="shared" si="43"/>
        <v>0</v>
      </c>
      <c r="N371" s="19">
        <f t="shared" si="44"/>
        <v>0</v>
      </c>
      <c r="O371" s="60" t="s">
        <v>202</v>
      </c>
    </row>
    <row r="372" spans="1:15" x14ac:dyDescent="0.25">
      <c r="A372" s="16"/>
      <c r="B372" s="49" t="s">
        <v>189</v>
      </c>
      <c r="C372" s="9"/>
      <c r="D372" s="10"/>
      <c r="E372" s="59"/>
      <c r="F372" s="52"/>
      <c r="G372" s="54"/>
      <c r="H372" s="19">
        <f t="shared" si="39"/>
        <v>0</v>
      </c>
      <c r="I372" s="23"/>
      <c r="J372" s="19">
        <f t="shared" si="40"/>
        <v>0</v>
      </c>
      <c r="K372" s="18">
        <f t="shared" si="41"/>
        <v>0</v>
      </c>
      <c r="L372" s="19">
        <f t="shared" si="42"/>
        <v>0</v>
      </c>
      <c r="M372" s="51">
        <f t="shared" si="43"/>
        <v>0</v>
      </c>
      <c r="N372" s="19">
        <f t="shared" si="44"/>
        <v>0</v>
      </c>
      <c r="O372" s="60" t="s">
        <v>202</v>
      </c>
    </row>
    <row r="373" spans="1:15" x14ac:dyDescent="0.25">
      <c r="A373" s="15"/>
      <c r="B373" s="31" t="s">
        <v>190</v>
      </c>
      <c r="C373" s="32">
        <v>0.5</v>
      </c>
      <c r="D373" s="4">
        <v>403</v>
      </c>
      <c r="E373" s="55">
        <f>E371*C373</f>
        <v>1747.9</v>
      </c>
      <c r="F373" s="52">
        <f t="shared" si="38"/>
        <v>704403.70000000007</v>
      </c>
      <c r="G373" s="50">
        <v>403</v>
      </c>
      <c r="H373" s="19">
        <f t="shared" si="39"/>
        <v>704403.70000000007</v>
      </c>
      <c r="I373" s="23"/>
      <c r="J373" s="19">
        <f t="shared" si="40"/>
        <v>0</v>
      </c>
      <c r="K373" s="18">
        <f t="shared" si="41"/>
        <v>403</v>
      </c>
      <c r="L373" s="19">
        <f t="shared" si="42"/>
        <v>704403.70000000007</v>
      </c>
      <c r="M373" s="51">
        <f t="shared" si="43"/>
        <v>0</v>
      </c>
      <c r="N373" s="19">
        <f t="shared" si="44"/>
        <v>0</v>
      </c>
      <c r="O373" s="60" t="s">
        <v>202</v>
      </c>
    </row>
    <row r="374" spans="1:15" x14ac:dyDescent="0.25">
      <c r="A374" s="15"/>
      <c r="B374" s="31" t="s">
        <v>191</v>
      </c>
      <c r="C374" s="32">
        <v>0.1</v>
      </c>
      <c r="D374" s="4">
        <v>403</v>
      </c>
      <c r="E374" s="55">
        <f>C374*E371</f>
        <v>349.58000000000004</v>
      </c>
      <c r="F374" s="52">
        <f t="shared" si="38"/>
        <v>140880.74000000002</v>
      </c>
      <c r="G374" s="50">
        <v>403</v>
      </c>
      <c r="H374" s="19">
        <f t="shared" si="39"/>
        <v>140880.74000000002</v>
      </c>
      <c r="I374" s="23"/>
      <c r="J374" s="19">
        <f t="shared" si="40"/>
        <v>0</v>
      </c>
      <c r="K374" s="18">
        <f t="shared" si="41"/>
        <v>403</v>
      </c>
      <c r="L374" s="19">
        <f t="shared" si="42"/>
        <v>140880.74000000002</v>
      </c>
      <c r="M374" s="51">
        <f t="shared" si="43"/>
        <v>0</v>
      </c>
      <c r="N374" s="19">
        <f t="shared" si="44"/>
        <v>0</v>
      </c>
      <c r="O374" s="60" t="s">
        <v>202</v>
      </c>
    </row>
    <row r="375" spans="1:15" x14ac:dyDescent="0.25">
      <c r="A375" s="15"/>
      <c r="B375" s="31" t="s">
        <v>192</v>
      </c>
      <c r="C375" s="32">
        <v>0.1</v>
      </c>
      <c r="D375" s="4">
        <v>403</v>
      </c>
      <c r="E375" s="55">
        <f>C375*E371</f>
        <v>349.58000000000004</v>
      </c>
      <c r="F375" s="52">
        <f t="shared" si="38"/>
        <v>140880.74000000002</v>
      </c>
      <c r="G375" s="50">
        <v>403</v>
      </c>
      <c r="H375" s="19">
        <f t="shared" si="39"/>
        <v>140880.74000000002</v>
      </c>
      <c r="I375" s="23"/>
      <c r="J375" s="19">
        <f t="shared" si="40"/>
        <v>0</v>
      </c>
      <c r="K375" s="18">
        <f t="shared" si="41"/>
        <v>403</v>
      </c>
      <c r="L375" s="19">
        <f t="shared" si="42"/>
        <v>140880.74000000002</v>
      </c>
      <c r="M375" s="51">
        <f t="shared" si="43"/>
        <v>0</v>
      </c>
      <c r="N375" s="19">
        <f t="shared" si="44"/>
        <v>0</v>
      </c>
      <c r="O375" s="60" t="s">
        <v>202</v>
      </c>
    </row>
    <row r="376" spans="1:15" x14ac:dyDescent="0.25">
      <c r="A376" s="15"/>
      <c r="B376" s="31" t="s">
        <v>193</v>
      </c>
      <c r="C376" s="32">
        <v>0.15</v>
      </c>
      <c r="D376" s="4">
        <v>403</v>
      </c>
      <c r="E376" s="55">
        <f>C376*E371</f>
        <v>524.37</v>
      </c>
      <c r="F376" s="52">
        <f t="shared" si="38"/>
        <v>211321.11000000002</v>
      </c>
      <c r="G376" s="29"/>
      <c r="H376" s="19">
        <f t="shared" si="39"/>
        <v>0</v>
      </c>
      <c r="I376" s="23"/>
      <c r="J376" s="19">
        <f t="shared" si="40"/>
        <v>0</v>
      </c>
      <c r="K376" s="18">
        <f t="shared" si="41"/>
        <v>0</v>
      </c>
      <c r="L376" s="19">
        <f t="shared" si="42"/>
        <v>0</v>
      </c>
      <c r="M376" s="51">
        <f t="shared" si="43"/>
        <v>0</v>
      </c>
      <c r="N376" s="19">
        <f t="shared" si="44"/>
        <v>0</v>
      </c>
      <c r="O376" s="60" t="s">
        <v>202</v>
      </c>
    </row>
    <row r="377" spans="1:15" x14ac:dyDescent="0.25">
      <c r="A377" s="15"/>
      <c r="B377" s="31" t="s">
        <v>194</v>
      </c>
      <c r="C377" s="32">
        <v>0.1</v>
      </c>
      <c r="D377" s="4">
        <v>403</v>
      </c>
      <c r="E377" s="55">
        <f>C377*E371</f>
        <v>349.58000000000004</v>
      </c>
      <c r="F377" s="52">
        <f t="shared" si="38"/>
        <v>140880.74000000002</v>
      </c>
      <c r="G377" s="29"/>
      <c r="H377" s="19">
        <f t="shared" si="39"/>
        <v>0</v>
      </c>
      <c r="I377" s="23"/>
      <c r="J377" s="19">
        <f t="shared" si="40"/>
        <v>0</v>
      </c>
      <c r="K377" s="18">
        <f t="shared" si="41"/>
        <v>0</v>
      </c>
      <c r="L377" s="19">
        <f t="shared" si="42"/>
        <v>0</v>
      </c>
      <c r="M377" s="51">
        <f t="shared" si="43"/>
        <v>0</v>
      </c>
      <c r="N377" s="19">
        <f t="shared" si="44"/>
        <v>0</v>
      </c>
      <c r="O377" s="60" t="s">
        <v>202</v>
      </c>
    </row>
    <row r="378" spans="1:15" x14ac:dyDescent="0.25">
      <c r="A378" s="15"/>
      <c r="B378" s="31" t="s">
        <v>195</v>
      </c>
      <c r="C378" s="32">
        <v>0.05</v>
      </c>
      <c r="D378" s="4">
        <v>403</v>
      </c>
      <c r="E378" s="55">
        <f>C378*E371</f>
        <v>174.79000000000002</v>
      </c>
      <c r="F378" s="52">
        <f t="shared" si="38"/>
        <v>70440.37000000001</v>
      </c>
      <c r="G378" s="29"/>
      <c r="H378" s="19">
        <f t="shared" si="39"/>
        <v>0</v>
      </c>
      <c r="I378" s="23"/>
      <c r="J378" s="19">
        <f t="shared" si="40"/>
        <v>0</v>
      </c>
      <c r="K378" s="18">
        <f t="shared" si="41"/>
        <v>0</v>
      </c>
      <c r="L378" s="19">
        <f t="shared" si="42"/>
        <v>0</v>
      </c>
      <c r="M378" s="51">
        <f t="shared" si="43"/>
        <v>0</v>
      </c>
      <c r="N378" s="19">
        <f t="shared" si="44"/>
        <v>0</v>
      </c>
      <c r="O378" s="60" t="s">
        <v>202</v>
      </c>
    </row>
    <row r="379" spans="1:15" x14ac:dyDescent="0.25">
      <c r="A379" s="16">
        <v>54</v>
      </c>
      <c r="B379" s="36" t="s">
        <v>196</v>
      </c>
      <c r="C379" s="9" t="s">
        <v>70</v>
      </c>
      <c r="D379" s="10">
        <v>2</v>
      </c>
      <c r="E379" s="53">
        <v>9988</v>
      </c>
      <c r="F379" s="52"/>
      <c r="G379" s="54"/>
      <c r="H379" s="19">
        <f t="shared" si="39"/>
        <v>0</v>
      </c>
      <c r="I379" s="23"/>
      <c r="J379" s="19">
        <f t="shared" si="40"/>
        <v>0</v>
      </c>
      <c r="K379" s="18">
        <f t="shared" si="41"/>
        <v>0</v>
      </c>
      <c r="L379" s="19">
        <f t="shared" si="42"/>
        <v>0</v>
      </c>
      <c r="M379" s="51">
        <f t="shared" si="43"/>
        <v>0</v>
      </c>
      <c r="N379" s="19">
        <f t="shared" si="44"/>
        <v>0</v>
      </c>
      <c r="O379" s="60" t="s">
        <v>202</v>
      </c>
    </row>
    <row r="380" spans="1:15" x14ac:dyDescent="0.25">
      <c r="A380" s="15"/>
      <c r="B380" s="31" t="s">
        <v>190</v>
      </c>
      <c r="C380" s="32">
        <v>0.5</v>
      </c>
      <c r="D380" s="4">
        <f>D379</f>
        <v>2</v>
      </c>
      <c r="E380" s="55">
        <f>E379*C380</f>
        <v>4994</v>
      </c>
      <c r="F380" s="52">
        <f t="shared" si="38"/>
        <v>9988</v>
      </c>
      <c r="G380" s="29">
        <v>2</v>
      </c>
      <c r="H380" s="19">
        <f t="shared" si="39"/>
        <v>9988</v>
      </c>
      <c r="I380" s="23"/>
      <c r="J380" s="19">
        <f t="shared" si="40"/>
        <v>0</v>
      </c>
      <c r="K380" s="18">
        <f t="shared" si="41"/>
        <v>2</v>
      </c>
      <c r="L380" s="19">
        <f t="shared" si="42"/>
        <v>9988</v>
      </c>
      <c r="M380" s="51">
        <f t="shared" si="43"/>
        <v>0</v>
      </c>
      <c r="N380" s="19">
        <f t="shared" si="44"/>
        <v>0</v>
      </c>
      <c r="O380" s="60" t="s">
        <v>202</v>
      </c>
    </row>
    <row r="381" spans="1:15" x14ac:dyDescent="0.25">
      <c r="A381" s="15"/>
      <c r="B381" s="31" t="s">
        <v>191</v>
      </c>
      <c r="C381" s="32">
        <v>0.1</v>
      </c>
      <c r="D381" s="4">
        <f>D379</f>
        <v>2</v>
      </c>
      <c r="E381" s="55">
        <f>C381*E379</f>
        <v>998.80000000000007</v>
      </c>
      <c r="F381" s="52">
        <f t="shared" si="38"/>
        <v>1997.6000000000001</v>
      </c>
      <c r="G381" s="29">
        <v>2</v>
      </c>
      <c r="H381" s="19">
        <f t="shared" si="39"/>
        <v>1997.6000000000001</v>
      </c>
      <c r="I381" s="23"/>
      <c r="J381" s="19">
        <f t="shared" si="40"/>
        <v>0</v>
      </c>
      <c r="K381" s="18">
        <f t="shared" si="41"/>
        <v>2</v>
      </c>
      <c r="L381" s="19">
        <f t="shared" si="42"/>
        <v>1997.6000000000001</v>
      </c>
      <c r="M381" s="51">
        <f t="shared" si="43"/>
        <v>0</v>
      </c>
      <c r="N381" s="19">
        <f t="shared" si="44"/>
        <v>0</v>
      </c>
      <c r="O381" s="60" t="s">
        <v>202</v>
      </c>
    </row>
    <row r="382" spans="1:15" x14ac:dyDescent="0.25">
      <c r="A382" s="15"/>
      <c r="B382" s="31" t="s">
        <v>192</v>
      </c>
      <c r="C382" s="32">
        <v>0.1</v>
      </c>
      <c r="D382" s="4">
        <f>D379</f>
        <v>2</v>
      </c>
      <c r="E382" s="55">
        <f>C382*E379</f>
        <v>998.80000000000007</v>
      </c>
      <c r="F382" s="52">
        <f t="shared" si="38"/>
        <v>1997.6000000000001</v>
      </c>
      <c r="G382" s="29">
        <v>2</v>
      </c>
      <c r="H382" s="19">
        <f t="shared" si="39"/>
        <v>1997.6000000000001</v>
      </c>
      <c r="I382" s="23"/>
      <c r="J382" s="19">
        <f t="shared" si="40"/>
        <v>0</v>
      </c>
      <c r="K382" s="18">
        <f t="shared" si="41"/>
        <v>2</v>
      </c>
      <c r="L382" s="19">
        <f t="shared" si="42"/>
        <v>1997.6000000000001</v>
      </c>
      <c r="M382" s="51">
        <f t="shared" si="43"/>
        <v>0</v>
      </c>
      <c r="N382" s="19">
        <f t="shared" si="44"/>
        <v>0</v>
      </c>
      <c r="O382" s="60" t="s">
        <v>202</v>
      </c>
    </row>
    <row r="383" spans="1:15" x14ac:dyDescent="0.25">
      <c r="A383" s="15"/>
      <c r="B383" s="31" t="s">
        <v>193</v>
      </c>
      <c r="C383" s="32">
        <v>0.15</v>
      </c>
      <c r="D383" s="4">
        <f>D379</f>
        <v>2</v>
      </c>
      <c r="E383" s="55">
        <f>C383*E379</f>
        <v>1498.2</v>
      </c>
      <c r="F383" s="52">
        <f t="shared" si="38"/>
        <v>2996.4</v>
      </c>
      <c r="G383" s="29">
        <v>2</v>
      </c>
      <c r="H383" s="19">
        <f t="shared" si="39"/>
        <v>2996.4</v>
      </c>
      <c r="I383" s="23"/>
      <c r="J383" s="19">
        <f t="shared" si="40"/>
        <v>0</v>
      </c>
      <c r="K383" s="18">
        <f t="shared" si="41"/>
        <v>2</v>
      </c>
      <c r="L383" s="19">
        <f t="shared" si="42"/>
        <v>2996.4</v>
      </c>
      <c r="M383" s="51">
        <f t="shared" si="43"/>
        <v>0</v>
      </c>
      <c r="N383" s="19">
        <f t="shared" si="44"/>
        <v>0</v>
      </c>
      <c r="O383" s="60" t="s">
        <v>202</v>
      </c>
    </row>
    <row r="384" spans="1:15" x14ac:dyDescent="0.25">
      <c r="A384" s="15"/>
      <c r="B384" s="31" t="s">
        <v>194</v>
      </c>
      <c r="C384" s="32">
        <v>0.1</v>
      </c>
      <c r="D384" s="4">
        <f>D379</f>
        <v>2</v>
      </c>
      <c r="E384" s="55">
        <f>C384*E379</f>
        <v>998.80000000000007</v>
      </c>
      <c r="F384" s="52">
        <f t="shared" si="38"/>
        <v>1997.6000000000001</v>
      </c>
      <c r="G384" s="29">
        <v>2</v>
      </c>
      <c r="H384" s="19">
        <f t="shared" si="39"/>
        <v>1997.6000000000001</v>
      </c>
      <c r="I384" s="23"/>
      <c r="J384" s="19">
        <f t="shared" si="40"/>
        <v>0</v>
      </c>
      <c r="K384" s="18">
        <f t="shared" si="41"/>
        <v>2</v>
      </c>
      <c r="L384" s="19">
        <f t="shared" si="42"/>
        <v>1997.6000000000001</v>
      </c>
      <c r="M384" s="51">
        <f t="shared" si="43"/>
        <v>0</v>
      </c>
      <c r="N384" s="19">
        <f t="shared" si="44"/>
        <v>0</v>
      </c>
      <c r="O384" s="60" t="s">
        <v>202</v>
      </c>
    </row>
    <row r="385" spans="1:15" x14ac:dyDescent="0.25">
      <c r="A385" s="15"/>
      <c r="B385" s="31" t="s">
        <v>195</v>
      </c>
      <c r="C385" s="32">
        <v>0.05</v>
      </c>
      <c r="D385" s="4">
        <f>D379</f>
        <v>2</v>
      </c>
      <c r="E385" s="55">
        <f>C385*E379</f>
        <v>499.40000000000003</v>
      </c>
      <c r="F385" s="52">
        <f t="shared" si="38"/>
        <v>998.80000000000007</v>
      </c>
      <c r="G385" s="29">
        <v>2</v>
      </c>
      <c r="H385" s="19">
        <f t="shared" si="39"/>
        <v>998.80000000000007</v>
      </c>
      <c r="I385" s="23"/>
      <c r="J385" s="19">
        <f t="shared" si="40"/>
        <v>0</v>
      </c>
      <c r="K385" s="18">
        <f t="shared" si="41"/>
        <v>2</v>
      </c>
      <c r="L385" s="19">
        <f t="shared" si="42"/>
        <v>998.80000000000007</v>
      </c>
      <c r="M385" s="51">
        <f t="shared" si="43"/>
        <v>0</v>
      </c>
      <c r="N385" s="19">
        <f t="shared" si="44"/>
        <v>0</v>
      </c>
      <c r="O385" s="60" t="s">
        <v>202</v>
      </c>
    </row>
    <row r="386" spans="1:15" ht="38.25" x14ac:dyDescent="0.25">
      <c r="A386" s="16">
        <v>55</v>
      </c>
      <c r="B386" s="30" t="s">
        <v>197</v>
      </c>
      <c r="C386" s="9" t="s">
        <v>198</v>
      </c>
      <c r="D386" s="10"/>
      <c r="E386" s="53"/>
      <c r="F386" s="52">
        <f t="shared" si="38"/>
        <v>0</v>
      </c>
      <c r="G386" s="54"/>
      <c r="H386" s="19">
        <f t="shared" si="39"/>
        <v>0</v>
      </c>
      <c r="I386" s="23"/>
      <c r="J386" s="19">
        <f t="shared" si="40"/>
        <v>0</v>
      </c>
      <c r="K386" s="18">
        <f t="shared" si="41"/>
        <v>0</v>
      </c>
      <c r="L386" s="19">
        <f t="shared" si="42"/>
        <v>0</v>
      </c>
      <c r="M386" s="51">
        <f t="shared" si="43"/>
        <v>0</v>
      </c>
      <c r="N386" s="19">
        <f t="shared" si="44"/>
        <v>0</v>
      </c>
      <c r="O386" s="60" t="s">
        <v>202</v>
      </c>
    </row>
  </sheetData>
  <conditionalFormatting sqref="M13:N386">
    <cfRule type="cellIs" dxfId="0" priority="1" operator="greaterThan">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2025-04-21T08:06:28Z</dcterms:created>
  <dcterms:modified xsi:type="dcterms:W3CDTF">2026-04-11T11:53:51Z</dcterms:modified>
</cp:coreProperties>
</file>